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KarlaRose\Retention &amp; Graduation Info\New Grad Students 2021-22\"/>
    </mc:Choice>
  </mc:AlternateContent>
  <xr:revisionPtr revIDLastSave="0" documentId="13_ncr:1_{447D5228-5EED-45E0-BFDE-F429F369DE4F}" xr6:coauthVersionLast="47" xr6:coauthVersionMax="47" xr10:uidLastSave="{00000000-0000-0000-0000-000000000000}"/>
  <bookViews>
    <workbookView xWindow="240" yWindow="-60" windowWidth="20175" windowHeight="10980" activeTab="1" xr2:uid="{00000000-000D-0000-FFFF-FFFF00000000}"/>
  </bookViews>
  <sheets>
    <sheet name="1st Yr. Ret by Level" sheetId="1" r:id="rId1"/>
    <sheet name="Six Yr. Grad by Level" sheetId="2" r:id="rId2"/>
    <sheet name="1st Yr. Ret by College &amp; Level" sheetId="3" r:id="rId3"/>
    <sheet name="Six Yr. Grad by College &amp; Level" sheetId="4" r:id="rId4"/>
    <sheet name="1st Yr. Ret by Gender &amp; Lvl" sheetId="7" r:id="rId5"/>
    <sheet name="Six Yr. Grad by Gender &amp; Lvl" sheetId="8" r:id="rId6"/>
    <sheet name="1st Yr. Ret by College &amp; Gender" sheetId="9" r:id="rId7"/>
    <sheet name="Six Yr. Grad College &amp; Gender" sheetId="10" r:id="rId8"/>
    <sheet name="1st Yr. Ret by FTPT &amp; Level" sheetId="11" r:id="rId9"/>
    <sheet name="Six Yr. Grad by FtPt &amp; Lvl" sheetId="12" r:id="rId10"/>
    <sheet name="Nine Yr. Grad by FtPT &amp; Lvl" sheetId="13" r:id="rId11"/>
    <sheet name="1st Yr. Ret by Col &amp; Program" sheetId="14" r:id="rId12"/>
    <sheet name="Six Yr. Grad by Col &amp; Program" sheetId="15" r:id="rId13"/>
  </sheets>
  <definedNames>
    <definedName name="_xlnm._FilterDatabase" localSheetId="11" hidden="1">'1st Yr. Ret by Col &amp; Program'!$A$4:$I$4</definedName>
    <definedName name="_xlnm._FilterDatabase" localSheetId="6" hidden="1">'1st Yr. Ret by College &amp; Gender'!$A$4:$B$4</definedName>
    <definedName name="_xlnm._FilterDatabase" localSheetId="2" hidden="1">'1st Yr. Ret by College &amp; Level'!$A$5:$C$5</definedName>
    <definedName name="_xlnm._FilterDatabase" localSheetId="8" hidden="1">'1st Yr. Ret by FTPT &amp; Level'!$A$4:$C$4</definedName>
    <definedName name="_xlnm._FilterDatabase" localSheetId="4" hidden="1">'1st Yr. Ret by Gender &amp; Lvl'!$A$4:$B$4</definedName>
    <definedName name="_xlnm._FilterDatabase" localSheetId="0" hidden="1">'1st Yr. Ret by Level'!$A$4:$B$4</definedName>
    <definedName name="_xlnm._FilterDatabase" localSheetId="10" hidden="1">'Nine Yr. Grad by FtPT &amp; Lvl'!$A$4:$B$4</definedName>
    <definedName name="_xlnm._FilterDatabase" localSheetId="12" hidden="1">'Six Yr. Grad by Col &amp; Program'!$A$4:$I$4</definedName>
    <definedName name="_xlnm._FilterDatabase" localSheetId="3" hidden="1">'Six Yr. Grad by College &amp; Level'!$A$4:$C$4</definedName>
    <definedName name="_xlnm._FilterDatabase" localSheetId="9" hidden="1">'Six Yr. Grad by FtPt &amp; Lvl'!$A$4:$D$4</definedName>
    <definedName name="_xlnm._FilterDatabase" localSheetId="5" hidden="1">'Six Yr. Grad by Gender &amp; Lvl'!$A$5:$B$5</definedName>
    <definedName name="_xlnm._FilterDatabase" localSheetId="1" hidden="1">'Six Yr. Grad by Level'!$A$4:$B$4</definedName>
    <definedName name="_xlnm._FilterDatabase" localSheetId="7" hidden="1">'Six Yr. Grad College &amp; Gender'!$A$4:$B$4</definedName>
    <definedName name="_xlnm.Print_Titles" localSheetId="11">'1st Yr. Ret by Col &amp; Program'!$1:$4</definedName>
    <definedName name="_xlnm.Print_Titles" localSheetId="6">'1st Yr. Ret by College &amp; Gender'!$1:$4</definedName>
    <definedName name="_xlnm.Print_Titles" localSheetId="2">'1st Yr. Ret by College &amp; Level'!$1:$4</definedName>
    <definedName name="_xlnm.Print_Titles" localSheetId="8">'1st Yr. Ret by FTPT &amp; Level'!$A:$J,'1st Yr. Ret by FTPT &amp; Level'!$1:$4</definedName>
    <definedName name="_xlnm.Print_Titles" localSheetId="4">'1st Yr. Ret by Gender &amp; Lvl'!$1:$4</definedName>
    <definedName name="_xlnm.Print_Titles" localSheetId="0">'1st Yr. Ret by Level'!$1:$4</definedName>
    <definedName name="_xlnm.Print_Titles" localSheetId="10">'Nine Yr. Grad by FtPT &amp; Lvl'!$1:$3</definedName>
    <definedName name="_xlnm.Print_Titles" localSheetId="12">'Six Yr. Grad by Col &amp; Program'!$1:$4</definedName>
    <definedName name="_xlnm.Print_Titles" localSheetId="3">'Six Yr. Grad by College &amp; Level'!$1:$4</definedName>
    <definedName name="_xlnm.Print_Titles" localSheetId="9">'Six Yr. Grad by FtPt &amp; Lvl'!$1:$3</definedName>
    <definedName name="_xlnm.Print_Titles" localSheetId="5">'Six Yr. Grad by Gender &amp; Lvl'!$1:$4</definedName>
    <definedName name="_xlnm.Print_Titles" localSheetId="1">'Six Yr. Grad by Level'!$1:$4</definedName>
    <definedName name="_xlnm.Print_Titles" localSheetId="7">'Six Yr. Grad College &amp; Gender'!$1:$4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1" i="15" l="1"/>
  <c r="H15" i="13"/>
  <c r="F15" i="13"/>
  <c r="D15" i="13"/>
  <c r="C15" i="13"/>
  <c r="D74" i="4"/>
  <c r="E74" i="4"/>
  <c r="G74" i="4"/>
  <c r="I74" i="4"/>
  <c r="H126" i="15"/>
  <c r="F126" i="15"/>
  <c r="D103" i="15"/>
  <c r="E103" i="15" s="1"/>
  <c r="H82" i="15"/>
  <c r="I82" i="15" s="1"/>
  <c r="F82" i="15"/>
  <c r="G82" i="15" s="1"/>
  <c r="D82" i="15"/>
  <c r="E82" i="15" s="1"/>
  <c r="C82" i="15"/>
  <c r="E81" i="15"/>
  <c r="G81" i="15"/>
  <c r="F79" i="15"/>
  <c r="F75" i="15"/>
  <c r="I32" i="15"/>
  <c r="I31" i="15"/>
  <c r="I30" i="15"/>
  <c r="G32" i="15"/>
  <c r="G31" i="15"/>
  <c r="G30" i="15"/>
  <c r="E32" i="15"/>
  <c r="E31" i="15"/>
  <c r="E30" i="15"/>
  <c r="I27" i="15"/>
  <c r="I26" i="15"/>
  <c r="I25" i="15"/>
  <c r="I24" i="15"/>
  <c r="I23" i="15"/>
  <c r="I22" i="15"/>
  <c r="G27" i="15"/>
  <c r="G26" i="15"/>
  <c r="G25" i="15"/>
  <c r="G24" i="15"/>
  <c r="G23" i="15"/>
  <c r="G22" i="15"/>
  <c r="E27" i="15"/>
  <c r="E26" i="15"/>
  <c r="E25" i="15"/>
  <c r="E24" i="15"/>
  <c r="E23" i="15"/>
  <c r="E22" i="15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I105" i="14"/>
  <c r="I104" i="14"/>
  <c r="I103" i="14"/>
  <c r="I102" i="14"/>
  <c r="I101" i="14"/>
  <c r="G106" i="14"/>
  <c r="G105" i="14"/>
  <c r="G104" i="14"/>
  <c r="G103" i="14"/>
  <c r="G102" i="14"/>
  <c r="G101" i="14"/>
  <c r="E104" i="14"/>
  <c r="E105" i="14"/>
  <c r="E103" i="14"/>
  <c r="E102" i="14"/>
  <c r="E101" i="14"/>
  <c r="I83" i="14"/>
  <c r="I82" i="14"/>
  <c r="G83" i="14"/>
  <c r="G82" i="14"/>
  <c r="E83" i="14"/>
  <c r="E82" i="14"/>
  <c r="I79" i="14"/>
  <c r="I78" i="14"/>
  <c r="G79" i="14"/>
  <c r="G78" i="14"/>
  <c r="E79" i="14"/>
  <c r="E78" i="14"/>
  <c r="I31" i="14"/>
  <c r="I30" i="14"/>
  <c r="G31" i="14"/>
  <c r="G30" i="14"/>
  <c r="E31" i="14"/>
  <c r="E30" i="14"/>
  <c r="I15" i="13"/>
  <c r="I14" i="13"/>
  <c r="I13" i="13"/>
  <c r="I12" i="13"/>
  <c r="I11" i="13"/>
  <c r="G14" i="13"/>
  <c r="G13" i="13"/>
  <c r="G12" i="13"/>
  <c r="G11" i="13"/>
  <c r="E14" i="13"/>
  <c r="E13" i="13"/>
  <c r="E12" i="13"/>
  <c r="E11" i="13"/>
  <c r="I6" i="13"/>
  <c r="I7" i="13"/>
  <c r="I8" i="13"/>
  <c r="I5" i="13"/>
  <c r="H9" i="13"/>
  <c r="I9" i="13" s="1"/>
  <c r="F9" i="13"/>
  <c r="G6" i="13"/>
  <c r="G7" i="13"/>
  <c r="G8" i="13"/>
  <c r="G5" i="13"/>
  <c r="E6" i="13"/>
  <c r="E7" i="13"/>
  <c r="E8" i="13"/>
  <c r="E5" i="13"/>
  <c r="D9" i="13"/>
  <c r="C9" i="13"/>
  <c r="G9" i="13" s="1"/>
  <c r="J43" i="12"/>
  <c r="J42" i="12"/>
  <c r="J41" i="12"/>
  <c r="J40" i="12"/>
  <c r="I43" i="12"/>
  <c r="H43" i="12"/>
  <c r="H42" i="12"/>
  <c r="H41" i="12"/>
  <c r="H40" i="12"/>
  <c r="G43" i="12"/>
  <c r="F43" i="12"/>
  <c r="F42" i="12"/>
  <c r="F41" i="12"/>
  <c r="F40" i="12"/>
  <c r="E43" i="12"/>
  <c r="D43" i="12"/>
  <c r="J38" i="12"/>
  <c r="J37" i="12"/>
  <c r="J36" i="12"/>
  <c r="J35" i="12"/>
  <c r="I38" i="12"/>
  <c r="H38" i="12"/>
  <c r="H37" i="12"/>
  <c r="H36" i="12"/>
  <c r="H35" i="12"/>
  <c r="G38" i="12"/>
  <c r="F38" i="12"/>
  <c r="F37" i="12"/>
  <c r="F36" i="12"/>
  <c r="F35" i="12"/>
  <c r="J33" i="12"/>
  <c r="J32" i="12"/>
  <c r="J31" i="12"/>
  <c r="J30" i="12"/>
  <c r="I33" i="12"/>
  <c r="H33" i="12"/>
  <c r="H32" i="12"/>
  <c r="H31" i="12"/>
  <c r="H30" i="12"/>
  <c r="G33" i="12"/>
  <c r="F33" i="12"/>
  <c r="F32" i="12"/>
  <c r="F31" i="12"/>
  <c r="F30" i="12"/>
  <c r="E38" i="12"/>
  <c r="D38" i="12"/>
  <c r="E33" i="12"/>
  <c r="D33" i="12"/>
  <c r="J28" i="12"/>
  <c r="J27" i="12"/>
  <c r="J26" i="12"/>
  <c r="J25" i="12"/>
  <c r="I28" i="12"/>
  <c r="H28" i="12"/>
  <c r="H27" i="12"/>
  <c r="H26" i="12"/>
  <c r="H25" i="12"/>
  <c r="G28" i="12"/>
  <c r="I23" i="12"/>
  <c r="G23" i="12"/>
  <c r="F28" i="12"/>
  <c r="F27" i="12"/>
  <c r="F26" i="12"/>
  <c r="F25" i="12"/>
  <c r="E28" i="12"/>
  <c r="D28" i="12"/>
  <c r="J22" i="12"/>
  <c r="J21" i="12"/>
  <c r="J20" i="12"/>
  <c r="H22" i="12"/>
  <c r="H21" i="12"/>
  <c r="H20" i="12"/>
  <c r="F22" i="12"/>
  <c r="F21" i="12"/>
  <c r="F20" i="12"/>
  <c r="J17" i="12"/>
  <c r="J16" i="12"/>
  <c r="J15" i="12"/>
  <c r="F17" i="12"/>
  <c r="F16" i="12"/>
  <c r="F15" i="12"/>
  <c r="E23" i="12"/>
  <c r="D23" i="12"/>
  <c r="J23" i="12" s="1"/>
  <c r="I18" i="12"/>
  <c r="H17" i="12"/>
  <c r="H16" i="12"/>
  <c r="H15" i="12"/>
  <c r="G18" i="12"/>
  <c r="E18" i="12"/>
  <c r="D18" i="12"/>
  <c r="J12" i="12"/>
  <c r="J11" i="12"/>
  <c r="J10" i="12"/>
  <c r="H12" i="12"/>
  <c r="H11" i="12"/>
  <c r="H10" i="12"/>
  <c r="F12" i="12"/>
  <c r="F11" i="12"/>
  <c r="F10" i="12"/>
  <c r="I13" i="12"/>
  <c r="E13" i="12"/>
  <c r="D13" i="12"/>
  <c r="J6" i="12"/>
  <c r="J7" i="12"/>
  <c r="J5" i="12"/>
  <c r="G13" i="12"/>
  <c r="H6" i="12"/>
  <c r="H7" i="12"/>
  <c r="H5" i="12"/>
  <c r="F6" i="12"/>
  <c r="F7" i="12"/>
  <c r="F5" i="12"/>
  <c r="I8" i="12"/>
  <c r="G8" i="12"/>
  <c r="E8" i="12"/>
  <c r="D8" i="12"/>
  <c r="J9" i="11"/>
  <c r="I62" i="11"/>
  <c r="J61" i="11"/>
  <c r="J60" i="11"/>
  <c r="J59" i="11"/>
  <c r="J58" i="11"/>
  <c r="J57" i="11"/>
  <c r="H61" i="11"/>
  <c r="H60" i="11"/>
  <c r="H59" i="11"/>
  <c r="H58" i="11"/>
  <c r="H57" i="11"/>
  <c r="F61" i="11"/>
  <c r="F60" i="11"/>
  <c r="F59" i="11"/>
  <c r="F58" i="11"/>
  <c r="F57" i="11"/>
  <c r="G62" i="11"/>
  <c r="E62" i="11"/>
  <c r="D62" i="11"/>
  <c r="J54" i="11"/>
  <c r="J53" i="11"/>
  <c r="J52" i="11"/>
  <c r="J51" i="11"/>
  <c r="J50" i="11"/>
  <c r="H54" i="11"/>
  <c r="H53" i="11"/>
  <c r="H52" i="11"/>
  <c r="H51" i="11"/>
  <c r="H50" i="11"/>
  <c r="F54" i="11"/>
  <c r="F53" i="11"/>
  <c r="F52" i="11"/>
  <c r="F51" i="11"/>
  <c r="F50" i="11"/>
  <c r="I55" i="11"/>
  <c r="J55" i="11" s="1"/>
  <c r="G55" i="11"/>
  <c r="E55" i="11"/>
  <c r="F55" i="11" s="1"/>
  <c r="D55" i="11"/>
  <c r="J47" i="11"/>
  <c r="J46" i="11"/>
  <c r="J45" i="11"/>
  <c r="J44" i="11"/>
  <c r="J43" i="11"/>
  <c r="H47" i="11"/>
  <c r="H46" i="11"/>
  <c r="H45" i="11"/>
  <c r="H44" i="11"/>
  <c r="H43" i="11"/>
  <c r="F47" i="11"/>
  <c r="F46" i="11"/>
  <c r="F45" i="11"/>
  <c r="F44" i="11"/>
  <c r="F43" i="11"/>
  <c r="I48" i="11"/>
  <c r="G48" i="11"/>
  <c r="E48" i="11"/>
  <c r="D48" i="11"/>
  <c r="J40" i="11"/>
  <c r="J39" i="11"/>
  <c r="J38" i="11"/>
  <c r="J37" i="11"/>
  <c r="J36" i="11"/>
  <c r="I41" i="11"/>
  <c r="H40" i="11"/>
  <c r="H39" i="11"/>
  <c r="H38" i="11"/>
  <c r="H37" i="11"/>
  <c r="H36" i="11"/>
  <c r="F40" i="11"/>
  <c r="F39" i="11"/>
  <c r="F38" i="11"/>
  <c r="F37" i="11"/>
  <c r="F36" i="11"/>
  <c r="G41" i="11"/>
  <c r="E41" i="11"/>
  <c r="D41" i="11"/>
  <c r="J30" i="11"/>
  <c r="J28" i="11"/>
  <c r="J27" i="11"/>
  <c r="J26" i="11"/>
  <c r="I31" i="11"/>
  <c r="H30" i="11"/>
  <c r="H28" i="11"/>
  <c r="H27" i="11"/>
  <c r="H26" i="11"/>
  <c r="G31" i="11"/>
  <c r="F30" i="11"/>
  <c r="F28" i="11"/>
  <c r="F27" i="11"/>
  <c r="F26" i="11"/>
  <c r="E31" i="11"/>
  <c r="D31" i="11"/>
  <c r="J23" i="11"/>
  <c r="J22" i="11"/>
  <c r="J21" i="11"/>
  <c r="J20" i="11"/>
  <c r="J19" i="11"/>
  <c r="I24" i="11"/>
  <c r="H23" i="11"/>
  <c r="H22" i="11"/>
  <c r="H21" i="11"/>
  <c r="H20" i="11"/>
  <c r="H19" i="11"/>
  <c r="G24" i="11"/>
  <c r="F23" i="11"/>
  <c r="F22" i="11"/>
  <c r="F21" i="11"/>
  <c r="F20" i="11"/>
  <c r="F19" i="11"/>
  <c r="E24" i="11"/>
  <c r="D24" i="11"/>
  <c r="J24" i="11" s="1"/>
  <c r="I17" i="11"/>
  <c r="J16" i="11"/>
  <c r="H16" i="11"/>
  <c r="F16" i="11"/>
  <c r="G17" i="11"/>
  <c r="E17" i="11"/>
  <c r="D17" i="11"/>
  <c r="I10" i="11"/>
  <c r="G10" i="11"/>
  <c r="E10" i="11"/>
  <c r="D10" i="11"/>
  <c r="J15" i="11"/>
  <c r="J14" i="11"/>
  <c r="J13" i="11"/>
  <c r="J12" i="11"/>
  <c r="H15" i="11"/>
  <c r="H14" i="11"/>
  <c r="H13" i="11"/>
  <c r="H12" i="11"/>
  <c r="F15" i="11"/>
  <c r="F14" i="11"/>
  <c r="F13" i="11"/>
  <c r="F12" i="11"/>
  <c r="J5" i="11"/>
  <c r="J6" i="11"/>
  <c r="J7" i="11"/>
  <c r="J8" i="11"/>
  <c r="H5" i="11"/>
  <c r="H6" i="11"/>
  <c r="H7" i="11"/>
  <c r="H8" i="11"/>
  <c r="F5" i="11"/>
  <c r="F6" i="11"/>
  <c r="F7" i="11"/>
  <c r="F8" i="11"/>
  <c r="G41" i="9"/>
  <c r="I66" i="4"/>
  <c r="G66" i="4"/>
  <c r="E66" i="4"/>
  <c r="D66" i="4"/>
  <c r="I126" i="15"/>
  <c r="I125" i="15"/>
  <c r="I124" i="15"/>
  <c r="I123" i="15"/>
  <c r="I122" i="15"/>
  <c r="I121" i="15"/>
  <c r="I120" i="15"/>
  <c r="I119" i="15"/>
  <c r="I118" i="15"/>
  <c r="I117" i="15"/>
  <c r="I116" i="15"/>
  <c r="I115" i="15"/>
  <c r="I114" i="15"/>
  <c r="I113" i="15"/>
  <c r="I112" i="15"/>
  <c r="I111" i="15"/>
  <c r="I110" i="15"/>
  <c r="I109" i="15"/>
  <c r="I108" i="15"/>
  <c r="I107" i="15"/>
  <c r="I106" i="15"/>
  <c r="I105" i="15"/>
  <c r="G125" i="15"/>
  <c r="G124" i="15"/>
  <c r="G123" i="15"/>
  <c r="G122" i="15"/>
  <c r="G121" i="15"/>
  <c r="G120" i="15"/>
  <c r="G119" i="15"/>
  <c r="G118" i="15"/>
  <c r="G117" i="15"/>
  <c r="G116" i="15"/>
  <c r="G115" i="15"/>
  <c r="G114" i="15"/>
  <c r="G113" i="15"/>
  <c r="G112" i="15"/>
  <c r="G111" i="15"/>
  <c r="G110" i="15"/>
  <c r="G109" i="15"/>
  <c r="G108" i="15"/>
  <c r="G107" i="15"/>
  <c r="G106" i="15"/>
  <c r="G105" i="15"/>
  <c r="E126" i="15"/>
  <c r="E125" i="15"/>
  <c r="E124" i="15"/>
  <c r="E123" i="15"/>
  <c r="E122" i="15"/>
  <c r="E121" i="15"/>
  <c r="E120" i="15"/>
  <c r="E119" i="15"/>
  <c r="E118" i="15"/>
  <c r="E117" i="15"/>
  <c r="E116" i="15"/>
  <c r="E115" i="15"/>
  <c r="E114" i="15"/>
  <c r="E113" i="15"/>
  <c r="E112" i="15"/>
  <c r="E111" i="15"/>
  <c r="E110" i="15"/>
  <c r="E109" i="15"/>
  <c r="E108" i="15"/>
  <c r="E107" i="15"/>
  <c r="E106" i="15"/>
  <c r="E105" i="15"/>
  <c r="D126" i="15"/>
  <c r="C126" i="15"/>
  <c r="G126" i="15" s="1"/>
  <c r="I102" i="15"/>
  <c r="I101" i="15"/>
  <c r="I100" i="15"/>
  <c r="I99" i="15"/>
  <c r="I98" i="15"/>
  <c r="G102" i="15"/>
  <c r="G101" i="15"/>
  <c r="G100" i="15"/>
  <c r="G99" i="15"/>
  <c r="G98" i="15"/>
  <c r="E102" i="15"/>
  <c r="E101" i="15"/>
  <c r="E100" i="15"/>
  <c r="E99" i="15"/>
  <c r="E98" i="15"/>
  <c r="H103" i="15"/>
  <c r="F103" i="15"/>
  <c r="C103" i="15"/>
  <c r="I85" i="15"/>
  <c r="I86" i="15"/>
  <c r="I87" i="15"/>
  <c r="I88" i="15"/>
  <c r="I89" i="15"/>
  <c r="I90" i="15"/>
  <c r="I91" i="15"/>
  <c r="I92" i="15"/>
  <c r="I93" i="15"/>
  <c r="I94" i="15"/>
  <c r="I95" i="15"/>
  <c r="I84" i="15"/>
  <c r="G85" i="15"/>
  <c r="G86" i="15"/>
  <c r="G87" i="15"/>
  <c r="G88" i="15"/>
  <c r="G89" i="15"/>
  <c r="G90" i="15"/>
  <c r="G91" i="15"/>
  <c r="G92" i="15"/>
  <c r="G93" i="15"/>
  <c r="G94" i="15"/>
  <c r="G95" i="15"/>
  <c r="G84" i="15"/>
  <c r="E95" i="15"/>
  <c r="E94" i="15"/>
  <c r="E93" i="15"/>
  <c r="E92" i="15"/>
  <c r="E91" i="15"/>
  <c r="E90" i="15"/>
  <c r="E89" i="15"/>
  <c r="E88" i="15"/>
  <c r="E87" i="15"/>
  <c r="E86" i="15"/>
  <c r="E85" i="15"/>
  <c r="E84" i="15"/>
  <c r="H96" i="15"/>
  <c r="F96" i="15"/>
  <c r="D96" i="15"/>
  <c r="C96" i="15"/>
  <c r="E96" i="15" s="1"/>
  <c r="I79" i="15"/>
  <c r="I78" i="15"/>
  <c r="I77" i="15"/>
  <c r="G78" i="15"/>
  <c r="G79" i="15"/>
  <c r="G77" i="15"/>
  <c r="E78" i="15"/>
  <c r="E79" i="15"/>
  <c r="E77" i="15"/>
  <c r="H79" i="15"/>
  <c r="D79" i="15"/>
  <c r="C79" i="15"/>
  <c r="I53" i="15"/>
  <c r="I54" i="15"/>
  <c r="I55" i="15"/>
  <c r="I56" i="15"/>
  <c r="I57" i="15"/>
  <c r="I58" i="15"/>
  <c r="I59" i="15"/>
  <c r="I60" i="15"/>
  <c r="I61" i="15"/>
  <c r="I62" i="15"/>
  <c r="I63" i="15"/>
  <c r="I64" i="15"/>
  <c r="I65" i="15"/>
  <c r="I66" i="15"/>
  <c r="I67" i="15"/>
  <c r="I68" i="15"/>
  <c r="I69" i="15"/>
  <c r="I70" i="15"/>
  <c r="I71" i="15"/>
  <c r="I72" i="15"/>
  <c r="I73" i="15"/>
  <c r="I74" i="15"/>
  <c r="I52" i="15"/>
  <c r="G75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71" i="15"/>
  <c r="G72" i="15"/>
  <c r="G73" i="15"/>
  <c r="G74" i="15"/>
  <c r="G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74" i="15"/>
  <c r="E52" i="15"/>
  <c r="H75" i="15"/>
  <c r="I75" i="15" s="1"/>
  <c r="D75" i="15"/>
  <c r="E75" i="15" s="1"/>
  <c r="C75" i="15"/>
  <c r="I49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34" i="15"/>
  <c r="H50" i="15"/>
  <c r="F50" i="15"/>
  <c r="G50" i="15" s="1"/>
  <c r="D50" i="15"/>
  <c r="E50" i="15" s="1"/>
  <c r="C50" i="15"/>
  <c r="H32" i="15"/>
  <c r="F32" i="15"/>
  <c r="D32" i="15"/>
  <c r="C32" i="15"/>
  <c r="H28" i="15"/>
  <c r="I28" i="15" s="1"/>
  <c r="F28" i="15"/>
  <c r="G28" i="15" s="1"/>
  <c r="D28" i="15"/>
  <c r="C28" i="15"/>
  <c r="E28" i="15" s="1"/>
  <c r="I5" i="15"/>
  <c r="G5" i="15"/>
  <c r="E5" i="15"/>
  <c r="H20" i="15"/>
  <c r="I20" i="15" s="1"/>
  <c r="F20" i="15"/>
  <c r="G20" i="15" s="1"/>
  <c r="D20" i="15"/>
  <c r="C20" i="15"/>
  <c r="I109" i="14"/>
  <c r="I110" i="14"/>
  <c r="I111" i="14"/>
  <c r="I112" i="14"/>
  <c r="I113" i="14"/>
  <c r="I114" i="14"/>
  <c r="I115" i="14"/>
  <c r="I116" i="14"/>
  <c r="I117" i="14"/>
  <c r="I118" i="14"/>
  <c r="I119" i="14"/>
  <c r="I120" i="14"/>
  <c r="I121" i="14"/>
  <c r="I122" i="14"/>
  <c r="I123" i="14"/>
  <c r="I124" i="14"/>
  <c r="I125" i="14"/>
  <c r="I126" i="14"/>
  <c r="I127" i="14"/>
  <c r="I128" i="14"/>
  <c r="I108" i="14"/>
  <c r="G109" i="14"/>
  <c r="G110" i="14"/>
  <c r="G111" i="14"/>
  <c r="G112" i="14"/>
  <c r="G113" i="14"/>
  <c r="G114" i="14"/>
  <c r="G115" i="14"/>
  <c r="G116" i="14"/>
  <c r="G117" i="14"/>
  <c r="G118" i="14"/>
  <c r="G119" i="14"/>
  <c r="G120" i="14"/>
  <c r="G121" i="14"/>
  <c r="G122" i="14"/>
  <c r="G123" i="14"/>
  <c r="G124" i="14"/>
  <c r="G125" i="14"/>
  <c r="G126" i="14"/>
  <c r="G127" i="14"/>
  <c r="G128" i="14"/>
  <c r="G108" i="14"/>
  <c r="E109" i="14"/>
  <c r="E110" i="14"/>
  <c r="E111" i="14"/>
  <c r="E112" i="14"/>
  <c r="E113" i="14"/>
  <c r="E114" i="14"/>
  <c r="E115" i="14"/>
  <c r="E116" i="14"/>
  <c r="E117" i="14"/>
  <c r="E118" i="14"/>
  <c r="E119" i="14"/>
  <c r="E120" i="14"/>
  <c r="E121" i="14"/>
  <c r="E122" i="14"/>
  <c r="E123" i="14"/>
  <c r="E124" i="14"/>
  <c r="E125" i="14"/>
  <c r="E126" i="14"/>
  <c r="E127" i="14"/>
  <c r="E128" i="14"/>
  <c r="E108" i="14"/>
  <c r="H129" i="14"/>
  <c r="F129" i="14"/>
  <c r="G129" i="14" s="1"/>
  <c r="D129" i="14"/>
  <c r="E129" i="14" s="1"/>
  <c r="C129" i="14"/>
  <c r="H106" i="14"/>
  <c r="I106" i="14" s="1"/>
  <c r="F106" i="14"/>
  <c r="D106" i="14"/>
  <c r="C106" i="14"/>
  <c r="I87" i="14"/>
  <c r="I88" i="14"/>
  <c r="I89" i="14"/>
  <c r="I90" i="14"/>
  <c r="I91" i="14"/>
  <c r="I92" i="14"/>
  <c r="I93" i="14"/>
  <c r="I94" i="14"/>
  <c r="I95" i="14"/>
  <c r="I96" i="14"/>
  <c r="I97" i="14"/>
  <c r="I98" i="14"/>
  <c r="I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86" i="14"/>
  <c r="E87" i="14"/>
  <c r="E88" i="14"/>
  <c r="E89" i="14"/>
  <c r="E90" i="14"/>
  <c r="E91" i="14"/>
  <c r="E92" i="14"/>
  <c r="E93" i="14"/>
  <c r="E94" i="14"/>
  <c r="E95" i="14"/>
  <c r="E96" i="14"/>
  <c r="E97" i="14"/>
  <c r="E98" i="14"/>
  <c r="E86" i="14"/>
  <c r="H99" i="14"/>
  <c r="F99" i="14"/>
  <c r="G99" i="14" s="1"/>
  <c r="D99" i="14"/>
  <c r="E99" i="14" s="1"/>
  <c r="C99" i="14"/>
  <c r="H84" i="14"/>
  <c r="I84" i="14" s="1"/>
  <c r="F84" i="14"/>
  <c r="G84" i="14" s="1"/>
  <c r="D84" i="14"/>
  <c r="C84" i="14"/>
  <c r="H80" i="14"/>
  <c r="I80" i="14" s="1"/>
  <c r="F80" i="14"/>
  <c r="G80" i="14" s="1"/>
  <c r="D80" i="14"/>
  <c r="E80" i="14" s="1"/>
  <c r="C80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68" i="14"/>
  <c r="I69" i="14"/>
  <c r="I70" i="14"/>
  <c r="I71" i="14"/>
  <c r="I72" i="14"/>
  <c r="I73" i="14"/>
  <c r="I74" i="14"/>
  <c r="I75" i="14"/>
  <c r="I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E73" i="14"/>
  <c r="E74" i="14"/>
  <c r="E75" i="14"/>
  <c r="E52" i="14"/>
  <c r="H76" i="14"/>
  <c r="F76" i="14"/>
  <c r="D76" i="14"/>
  <c r="E76" i="14" s="1"/>
  <c r="C76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34" i="14"/>
  <c r="H50" i="14"/>
  <c r="I50" i="14" s="1"/>
  <c r="F50" i="14"/>
  <c r="D50" i="14"/>
  <c r="E50" i="14" s="1"/>
  <c r="C50" i="14"/>
  <c r="G50" i="14" s="1"/>
  <c r="H32" i="14"/>
  <c r="I32" i="14" s="1"/>
  <c r="F32" i="14"/>
  <c r="G32" i="14" s="1"/>
  <c r="D32" i="14"/>
  <c r="C32" i="14"/>
  <c r="I23" i="14"/>
  <c r="I24" i="14"/>
  <c r="I25" i="14"/>
  <c r="I26" i="14"/>
  <c r="I27" i="14"/>
  <c r="I28" i="14"/>
  <c r="I22" i="14"/>
  <c r="G23" i="14"/>
  <c r="G24" i="14"/>
  <c r="G25" i="14"/>
  <c r="G26" i="14"/>
  <c r="G27" i="14"/>
  <c r="G22" i="14"/>
  <c r="E23" i="14"/>
  <c r="E24" i="14"/>
  <c r="E25" i="14"/>
  <c r="E26" i="14"/>
  <c r="E27" i="14"/>
  <c r="E22" i="14"/>
  <c r="H28" i="14"/>
  <c r="F28" i="14"/>
  <c r="D28" i="14"/>
  <c r="E28" i="14" s="1"/>
  <c r="C28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5" i="14"/>
  <c r="H20" i="14"/>
  <c r="F20" i="14"/>
  <c r="D20" i="14"/>
  <c r="C20" i="14"/>
  <c r="G42" i="10"/>
  <c r="G41" i="10"/>
  <c r="G38" i="10"/>
  <c r="G37" i="10"/>
  <c r="G34" i="10"/>
  <c r="G33" i="10"/>
  <c r="G30" i="10"/>
  <c r="G29" i="10"/>
  <c r="G27" i="10"/>
  <c r="G26" i="10"/>
  <c r="G25" i="10"/>
  <c r="G22" i="10"/>
  <c r="G21" i="10"/>
  <c r="G18" i="10"/>
  <c r="G17" i="10"/>
  <c r="G14" i="10"/>
  <c r="G13" i="10"/>
  <c r="E42" i="10"/>
  <c r="E41" i="10"/>
  <c r="E38" i="10"/>
  <c r="E37" i="10"/>
  <c r="E34" i="10"/>
  <c r="E33" i="10"/>
  <c r="E30" i="10"/>
  <c r="E29" i="10"/>
  <c r="E27" i="10"/>
  <c r="E26" i="10"/>
  <c r="E25" i="10"/>
  <c r="E23" i="10"/>
  <c r="E22" i="10"/>
  <c r="E21" i="10"/>
  <c r="E18" i="10"/>
  <c r="E17" i="10"/>
  <c r="E14" i="10"/>
  <c r="E13" i="10"/>
  <c r="G10" i="10"/>
  <c r="G9" i="10"/>
  <c r="E10" i="10"/>
  <c r="E9" i="10"/>
  <c r="F43" i="10"/>
  <c r="G43" i="10" s="1"/>
  <c r="F39" i="10"/>
  <c r="F35" i="10"/>
  <c r="F31" i="10"/>
  <c r="G31" i="10" s="1"/>
  <c r="F27" i="10"/>
  <c r="F23" i="10"/>
  <c r="F19" i="10"/>
  <c r="F15" i="10"/>
  <c r="F11" i="10"/>
  <c r="D43" i="10"/>
  <c r="E43" i="10" s="1"/>
  <c r="D39" i="10"/>
  <c r="E39" i="10" s="1"/>
  <c r="D35" i="10"/>
  <c r="E35" i="10" s="1"/>
  <c r="D31" i="10"/>
  <c r="E31" i="10" s="1"/>
  <c r="D27" i="10"/>
  <c r="D23" i="10"/>
  <c r="D19" i="10"/>
  <c r="E19" i="10" s="1"/>
  <c r="D15" i="10"/>
  <c r="D11" i="10"/>
  <c r="E11" i="10" s="1"/>
  <c r="C43" i="10"/>
  <c r="C39" i="10"/>
  <c r="C35" i="10"/>
  <c r="C31" i="10"/>
  <c r="C27" i="10"/>
  <c r="C23" i="10"/>
  <c r="C19" i="10"/>
  <c r="C15" i="10"/>
  <c r="E15" i="10" s="1"/>
  <c r="C11" i="10"/>
  <c r="G6" i="10"/>
  <c r="G5" i="10"/>
  <c r="F7" i="10"/>
  <c r="E6" i="10"/>
  <c r="E5" i="10"/>
  <c r="D7" i="10"/>
  <c r="C7" i="10"/>
  <c r="G42" i="9"/>
  <c r="G38" i="9"/>
  <c r="G37" i="9"/>
  <c r="G34" i="9"/>
  <c r="G33" i="9"/>
  <c r="G30" i="9"/>
  <c r="G29" i="9"/>
  <c r="G26" i="9"/>
  <c r="G25" i="9"/>
  <c r="G22" i="9"/>
  <c r="G21" i="9"/>
  <c r="G18" i="9"/>
  <c r="G17" i="9"/>
  <c r="G14" i="9"/>
  <c r="G13" i="9"/>
  <c r="E42" i="9"/>
  <c r="E41" i="9"/>
  <c r="E38" i="9"/>
  <c r="E37" i="9"/>
  <c r="E34" i="9"/>
  <c r="E33" i="9"/>
  <c r="E30" i="9"/>
  <c r="E29" i="9"/>
  <c r="E26" i="9"/>
  <c r="E25" i="9"/>
  <c r="E22" i="9"/>
  <c r="E21" i="9"/>
  <c r="E18" i="9"/>
  <c r="E17" i="9"/>
  <c r="E14" i="9"/>
  <c r="E13" i="9"/>
  <c r="G10" i="9"/>
  <c r="G9" i="9"/>
  <c r="E10" i="9"/>
  <c r="E9" i="9"/>
  <c r="G6" i="9"/>
  <c r="G5" i="9"/>
  <c r="E6" i="9"/>
  <c r="E5" i="9"/>
  <c r="F43" i="9"/>
  <c r="G43" i="9" s="1"/>
  <c r="D43" i="9"/>
  <c r="E43" i="9" s="1"/>
  <c r="C43" i="9"/>
  <c r="F39" i="9"/>
  <c r="G39" i="9" s="1"/>
  <c r="D39" i="9"/>
  <c r="E39" i="9" s="1"/>
  <c r="C39" i="9"/>
  <c r="F35" i="9"/>
  <c r="D35" i="9"/>
  <c r="C35" i="9"/>
  <c r="F31" i="9"/>
  <c r="D31" i="9"/>
  <c r="E31" i="9" s="1"/>
  <c r="C31" i="9"/>
  <c r="F27" i="9"/>
  <c r="G27" i="9" s="1"/>
  <c r="D27" i="9"/>
  <c r="E27" i="9" s="1"/>
  <c r="C27" i="9"/>
  <c r="F23" i="9"/>
  <c r="D23" i="9"/>
  <c r="C23" i="9"/>
  <c r="F19" i="9"/>
  <c r="D19" i="9"/>
  <c r="C19" i="9"/>
  <c r="F15" i="9"/>
  <c r="D15" i="9"/>
  <c r="E15" i="9" s="1"/>
  <c r="C15" i="9"/>
  <c r="F11" i="9"/>
  <c r="D11" i="9"/>
  <c r="C11" i="9"/>
  <c r="F7" i="9"/>
  <c r="D7" i="9"/>
  <c r="C7" i="9"/>
  <c r="G7" i="8"/>
  <c r="G8" i="8"/>
  <c r="G9" i="8"/>
  <c r="G12" i="8"/>
  <c r="G13" i="8"/>
  <c r="G14" i="8"/>
  <c r="G15" i="8"/>
  <c r="G6" i="8"/>
  <c r="E7" i="8"/>
  <c r="E8" i="8"/>
  <c r="E9" i="8"/>
  <c r="E12" i="8"/>
  <c r="E13" i="8"/>
  <c r="E14" i="8"/>
  <c r="E15" i="8"/>
  <c r="E6" i="8"/>
  <c r="F16" i="8"/>
  <c r="D16" i="8"/>
  <c r="C16" i="8"/>
  <c r="E16" i="8" s="1"/>
  <c r="F10" i="8"/>
  <c r="D10" i="8"/>
  <c r="C10" i="8"/>
  <c r="F15" i="7"/>
  <c r="D15" i="7"/>
  <c r="C15" i="7"/>
  <c r="G6" i="7"/>
  <c r="G7" i="7"/>
  <c r="G8" i="7"/>
  <c r="G11" i="7"/>
  <c r="G12" i="7"/>
  <c r="G13" i="7"/>
  <c r="G14" i="7"/>
  <c r="G5" i="7"/>
  <c r="F9" i="7"/>
  <c r="F17" i="7" s="1"/>
  <c r="E6" i="7"/>
  <c r="E7" i="7"/>
  <c r="E8" i="7"/>
  <c r="E11" i="7"/>
  <c r="E12" i="7"/>
  <c r="E13" i="7"/>
  <c r="E14" i="7"/>
  <c r="E5" i="7"/>
  <c r="D9" i="7"/>
  <c r="C9" i="7"/>
  <c r="C17" i="7" s="1"/>
  <c r="I123" i="4"/>
  <c r="G123" i="4"/>
  <c r="I109" i="4"/>
  <c r="G109" i="4"/>
  <c r="I95" i="4"/>
  <c r="G95" i="4"/>
  <c r="I82" i="4"/>
  <c r="G82" i="4"/>
  <c r="I52" i="4"/>
  <c r="G52" i="4"/>
  <c r="I33" i="4"/>
  <c r="G33" i="4"/>
  <c r="I25" i="4"/>
  <c r="G25" i="4"/>
  <c r="I17" i="4"/>
  <c r="G17" i="4"/>
  <c r="E123" i="4"/>
  <c r="E109" i="4"/>
  <c r="E95" i="4"/>
  <c r="E82" i="4"/>
  <c r="E52" i="4"/>
  <c r="E33" i="4"/>
  <c r="E25" i="4"/>
  <c r="E17" i="4"/>
  <c r="D123" i="4"/>
  <c r="D109" i="4"/>
  <c r="D95" i="4"/>
  <c r="D82" i="4"/>
  <c r="D52" i="4"/>
  <c r="D33" i="4"/>
  <c r="D25" i="4"/>
  <c r="D17" i="4"/>
  <c r="J5" i="4"/>
  <c r="J6" i="4"/>
  <c r="J7" i="4"/>
  <c r="J8" i="4"/>
  <c r="J9" i="4"/>
  <c r="J10" i="4"/>
  <c r="J11" i="4"/>
  <c r="J12" i="4"/>
  <c r="J13" i="4"/>
  <c r="J14" i="4"/>
  <c r="J15" i="4"/>
  <c r="J16" i="4"/>
  <c r="J19" i="4"/>
  <c r="J20" i="4"/>
  <c r="J21" i="4"/>
  <c r="J22" i="4"/>
  <c r="J23" i="4"/>
  <c r="J24" i="4"/>
  <c r="J27" i="4"/>
  <c r="J28" i="4"/>
  <c r="J29" i="4"/>
  <c r="J30" i="4"/>
  <c r="J31" i="4"/>
  <c r="J32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4" i="4"/>
  <c r="J55" i="4"/>
  <c r="J56" i="4"/>
  <c r="J57" i="4"/>
  <c r="J58" i="4"/>
  <c r="J59" i="4"/>
  <c r="J60" i="4"/>
  <c r="J61" i="4"/>
  <c r="J62" i="4"/>
  <c r="J63" i="4"/>
  <c r="J64" i="4"/>
  <c r="J65" i="4"/>
  <c r="J68" i="4"/>
  <c r="J69" i="4"/>
  <c r="J70" i="4"/>
  <c r="J71" i="4"/>
  <c r="J72" i="4"/>
  <c r="J73" i="4"/>
  <c r="J76" i="4"/>
  <c r="J77" i="4"/>
  <c r="J78" i="4"/>
  <c r="J79" i="4"/>
  <c r="J80" i="4"/>
  <c r="J81" i="4"/>
  <c r="J84" i="4"/>
  <c r="J85" i="4"/>
  <c r="J86" i="4"/>
  <c r="J87" i="4"/>
  <c r="J88" i="4"/>
  <c r="J89" i="4"/>
  <c r="J90" i="4"/>
  <c r="J91" i="4"/>
  <c r="J92" i="4"/>
  <c r="J93" i="4"/>
  <c r="J94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H5" i="4"/>
  <c r="H6" i="4"/>
  <c r="H7" i="4"/>
  <c r="H8" i="4"/>
  <c r="H9" i="4"/>
  <c r="H10" i="4"/>
  <c r="H11" i="4"/>
  <c r="H12" i="4"/>
  <c r="H13" i="4"/>
  <c r="H14" i="4"/>
  <c r="H15" i="4"/>
  <c r="H16" i="4"/>
  <c r="H19" i="4"/>
  <c r="H20" i="4"/>
  <c r="H21" i="4"/>
  <c r="H22" i="4"/>
  <c r="H23" i="4"/>
  <c r="H24" i="4"/>
  <c r="H27" i="4"/>
  <c r="H28" i="4"/>
  <c r="H29" i="4"/>
  <c r="H30" i="4"/>
  <c r="H31" i="4"/>
  <c r="H32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4" i="4"/>
  <c r="H55" i="4"/>
  <c r="H56" i="4"/>
  <c r="H57" i="4"/>
  <c r="H58" i="4"/>
  <c r="H59" i="4"/>
  <c r="H60" i="4"/>
  <c r="H61" i="4"/>
  <c r="H62" i="4"/>
  <c r="H63" i="4"/>
  <c r="H64" i="4"/>
  <c r="H65" i="4"/>
  <c r="H68" i="4"/>
  <c r="H69" i="4"/>
  <c r="H70" i="4"/>
  <c r="H71" i="4"/>
  <c r="H72" i="4"/>
  <c r="H73" i="4"/>
  <c r="H76" i="4"/>
  <c r="H77" i="4"/>
  <c r="H78" i="4"/>
  <c r="H79" i="4"/>
  <c r="H80" i="4"/>
  <c r="H81" i="4"/>
  <c r="H84" i="4"/>
  <c r="H85" i="4"/>
  <c r="H86" i="4"/>
  <c r="H87" i="4"/>
  <c r="H88" i="4"/>
  <c r="H89" i="4"/>
  <c r="H90" i="4"/>
  <c r="H91" i="4"/>
  <c r="H92" i="4"/>
  <c r="H93" i="4"/>
  <c r="H94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F5" i="4"/>
  <c r="F6" i="4"/>
  <c r="F7" i="4"/>
  <c r="F8" i="4"/>
  <c r="F9" i="4"/>
  <c r="F10" i="4"/>
  <c r="F11" i="4"/>
  <c r="F12" i="4"/>
  <c r="F13" i="4"/>
  <c r="F14" i="4"/>
  <c r="F15" i="4"/>
  <c r="F16" i="4"/>
  <c r="F19" i="4"/>
  <c r="F20" i="4"/>
  <c r="F21" i="4"/>
  <c r="F22" i="4"/>
  <c r="F23" i="4"/>
  <c r="F24" i="4"/>
  <c r="F27" i="4"/>
  <c r="F28" i="4"/>
  <c r="F29" i="4"/>
  <c r="F30" i="4"/>
  <c r="F31" i="4"/>
  <c r="F32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4" i="4"/>
  <c r="F55" i="4"/>
  <c r="F56" i="4"/>
  <c r="F57" i="4"/>
  <c r="F58" i="4"/>
  <c r="F59" i="4"/>
  <c r="F60" i="4"/>
  <c r="F61" i="4"/>
  <c r="F62" i="4"/>
  <c r="F63" i="4"/>
  <c r="F64" i="4"/>
  <c r="F65" i="4"/>
  <c r="F68" i="4"/>
  <c r="F69" i="4"/>
  <c r="F70" i="4"/>
  <c r="F71" i="4"/>
  <c r="F72" i="4"/>
  <c r="F73" i="4"/>
  <c r="F76" i="4"/>
  <c r="F77" i="4"/>
  <c r="F78" i="4"/>
  <c r="F79" i="4"/>
  <c r="F80" i="4"/>
  <c r="F81" i="4"/>
  <c r="F84" i="4"/>
  <c r="F85" i="4"/>
  <c r="F86" i="4"/>
  <c r="F87" i="4"/>
  <c r="F88" i="4"/>
  <c r="F89" i="4"/>
  <c r="F90" i="4"/>
  <c r="F91" i="4"/>
  <c r="F92" i="4"/>
  <c r="F93" i="4"/>
  <c r="F94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I183" i="3"/>
  <c r="G183" i="3"/>
  <c r="E183" i="3"/>
  <c r="D183" i="3"/>
  <c r="I159" i="3"/>
  <c r="G159" i="3"/>
  <c r="E159" i="3"/>
  <c r="D159" i="3"/>
  <c r="I207" i="3"/>
  <c r="G207" i="3"/>
  <c r="E207" i="3"/>
  <c r="D207" i="3"/>
  <c r="I138" i="3"/>
  <c r="G138" i="3"/>
  <c r="E138" i="3"/>
  <c r="D138" i="3"/>
  <c r="D124" i="3"/>
  <c r="E124" i="3"/>
  <c r="G124" i="3"/>
  <c r="I124" i="3"/>
  <c r="I113" i="3"/>
  <c r="G113" i="3"/>
  <c r="E113" i="3"/>
  <c r="D113" i="3"/>
  <c r="I89" i="3"/>
  <c r="G89" i="3"/>
  <c r="E89" i="3"/>
  <c r="D89" i="3"/>
  <c r="I54" i="3"/>
  <c r="G54" i="3"/>
  <c r="E54" i="3"/>
  <c r="D54" i="3"/>
  <c r="I41" i="3"/>
  <c r="G41" i="3"/>
  <c r="E41" i="3"/>
  <c r="D41" i="3"/>
  <c r="I28" i="3"/>
  <c r="G28" i="3"/>
  <c r="E28" i="3"/>
  <c r="D28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30" i="3"/>
  <c r="J31" i="3"/>
  <c r="J32" i="3"/>
  <c r="J33" i="3"/>
  <c r="J34" i="3"/>
  <c r="J35" i="3"/>
  <c r="J36" i="3"/>
  <c r="J37" i="3"/>
  <c r="J38" i="3"/>
  <c r="J39" i="3"/>
  <c r="J40" i="3"/>
  <c r="J43" i="3"/>
  <c r="J44" i="3"/>
  <c r="J45" i="3"/>
  <c r="J46" i="3"/>
  <c r="J47" i="3"/>
  <c r="J48" i="3"/>
  <c r="J49" i="3"/>
  <c r="J50" i="3"/>
  <c r="J51" i="3"/>
  <c r="J52" i="3"/>
  <c r="J53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3" i="3"/>
  <c r="J84" i="3"/>
  <c r="J87" i="3"/>
  <c r="J88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5" i="3"/>
  <c r="J116" i="3"/>
  <c r="J117" i="3"/>
  <c r="J118" i="3"/>
  <c r="J119" i="3"/>
  <c r="J120" i="3"/>
  <c r="J123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30" i="3"/>
  <c r="H31" i="3"/>
  <c r="H32" i="3"/>
  <c r="H33" i="3"/>
  <c r="H34" i="3"/>
  <c r="H35" i="3"/>
  <c r="H36" i="3"/>
  <c r="H37" i="3"/>
  <c r="H38" i="3"/>
  <c r="H39" i="3"/>
  <c r="H40" i="3"/>
  <c r="H43" i="3"/>
  <c r="H44" i="3"/>
  <c r="H45" i="3"/>
  <c r="H46" i="3"/>
  <c r="H47" i="3"/>
  <c r="H48" i="3"/>
  <c r="H49" i="3"/>
  <c r="H50" i="3"/>
  <c r="H51" i="3"/>
  <c r="H52" i="3"/>
  <c r="H53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3" i="3"/>
  <c r="H84" i="3"/>
  <c r="H87" i="3"/>
  <c r="H88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5" i="3"/>
  <c r="H116" i="3"/>
  <c r="H117" i="3"/>
  <c r="H118" i="3"/>
  <c r="H119" i="3"/>
  <c r="H120" i="3"/>
  <c r="H123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30" i="3"/>
  <c r="F31" i="3"/>
  <c r="F32" i="3"/>
  <c r="F33" i="3"/>
  <c r="F34" i="3"/>
  <c r="F35" i="3"/>
  <c r="F36" i="3"/>
  <c r="F37" i="3"/>
  <c r="F38" i="3"/>
  <c r="F39" i="3"/>
  <c r="F40" i="3"/>
  <c r="F43" i="3"/>
  <c r="F44" i="3"/>
  <c r="F45" i="3"/>
  <c r="F46" i="3"/>
  <c r="F47" i="3"/>
  <c r="F48" i="3"/>
  <c r="F49" i="3"/>
  <c r="F50" i="3"/>
  <c r="F51" i="3"/>
  <c r="F52" i="3"/>
  <c r="F53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3" i="3"/>
  <c r="F84" i="3"/>
  <c r="F87" i="3"/>
  <c r="F88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5" i="3"/>
  <c r="F116" i="3"/>
  <c r="F117" i="3"/>
  <c r="F118" i="3"/>
  <c r="F119" i="3"/>
  <c r="F120" i="3"/>
  <c r="F123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H35" i="2"/>
  <c r="F35" i="2"/>
  <c r="D35" i="2"/>
  <c r="C35" i="2"/>
  <c r="H27" i="2"/>
  <c r="F27" i="2"/>
  <c r="D27" i="2"/>
  <c r="C27" i="2"/>
  <c r="H19" i="2"/>
  <c r="F19" i="2"/>
  <c r="D19" i="2"/>
  <c r="C19" i="2"/>
  <c r="H11" i="2"/>
  <c r="F11" i="2"/>
  <c r="D11" i="2"/>
  <c r="C11" i="2"/>
  <c r="I5" i="2"/>
  <c r="I6" i="2"/>
  <c r="I7" i="2"/>
  <c r="I8" i="2"/>
  <c r="I9" i="2"/>
  <c r="I10" i="2"/>
  <c r="I13" i="2"/>
  <c r="I14" i="2"/>
  <c r="I15" i="2"/>
  <c r="I16" i="2"/>
  <c r="I17" i="2"/>
  <c r="I18" i="2"/>
  <c r="I21" i="2"/>
  <c r="I22" i="2"/>
  <c r="I23" i="2"/>
  <c r="I24" i="2"/>
  <c r="I25" i="2"/>
  <c r="I26" i="2"/>
  <c r="I29" i="2"/>
  <c r="I30" i="2"/>
  <c r="I31" i="2"/>
  <c r="I32" i="2"/>
  <c r="I34" i="2"/>
  <c r="G5" i="2"/>
  <c r="G6" i="2"/>
  <c r="G7" i="2"/>
  <c r="G8" i="2"/>
  <c r="G9" i="2"/>
  <c r="G10" i="2"/>
  <c r="G13" i="2"/>
  <c r="G14" i="2"/>
  <c r="G15" i="2"/>
  <c r="G16" i="2"/>
  <c r="G17" i="2"/>
  <c r="G18" i="2"/>
  <c r="G21" i="2"/>
  <c r="G22" i="2"/>
  <c r="G23" i="2"/>
  <c r="G24" i="2"/>
  <c r="G25" i="2"/>
  <c r="G26" i="2"/>
  <c r="G29" i="2"/>
  <c r="G30" i="2"/>
  <c r="G31" i="2"/>
  <c r="G32" i="2"/>
  <c r="G34" i="2"/>
  <c r="E5" i="2"/>
  <c r="E6" i="2"/>
  <c r="E7" i="2"/>
  <c r="E8" i="2"/>
  <c r="E9" i="2"/>
  <c r="E10" i="2"/>
  <c r="E13" i="2"/>
  <c r="E14" i="2"/>
  <c r="E15" i="2"/>
  <c r="E16" i="2"/>
  <c r="E17" i="2"/>
  <c r="E18" i="2"/>
  <c r="E21" i="2"/>
  <c r="E22" i="2"/>
  <c r="E23" i="2"/>
  <c r="E24" i="2"/>
  <c r="E25" i="2"/>
  <c r="E26" i="2"/>
  <c r="E29" i="2"/>
  <c r="E30" i="2"/>
  <c r="E31" i="2"/>
  <c r="E32" i="2"/>
  <c r="E34" i="2"/>
  <c r="H55" i="1"/>
  <c r="F55" i="1"/>
  <c r="D55" i="1"/>
  <c r="C55" i="1"/>
  <c r="H42" i="1"/>
  <c r="F42" i="1"/>
  <c r="D42" i="1"/>
  <c r="E42" i="1" s="1"/>
  <c r="C42" i="1"/>
  <c r="H29" i="1"/>
  <c r="F29" i="1"/>
  <c r="D29" i="1"/>
  <c r="C29" i="1"/>
  <c r="H16" i="1"/>
  <c r="F16" i="1"/>
  <c r="D16" i="1"/>
  <c r="C16" i="1"/>
  <c r="I5" i="1"/>
  <c r="I6" i="1"/>
  <c r="I7" i="1"/>
  <c r="I8" i="1"/>
  <c r="I9" i="1"/>
  <c r="I10" i="1"/>
  <c r="I11" i="1"/>
  <c r="I12" i="1"/>
  <c r="I13" i="1"/>
  <c r="I14" i="1"/>
  <c r="I15" i="1"/>
  <c r="I18" i="1"/>
  <c r="I19" i="1"/>
  <c r="I20" i="1"/>
  <c r="I21" i="1"/>
  <c r="I22" i="1"/>
  <c r="I23" i="1"/>
  <c r="I24" i="1"/>
  <c r="I25" i="1"/>
  <c r="I26" i="1"/>
  <c r="I27" i="1"/>
  <c r="I28" i="1"/>
  <c r="I31" i="1"/>
  <c r="I32" i="1"/>
  <c r="I33" i="1"/>
  <c r="I34" i="1"/>
  <c r="I35" i="1"/>
  <c r="I36" i="1"/>
  <c r="I37" i="1"/>
  <c r="I38" i="1"/>
  <c r="I39" i="1"/>
  <c r="I40" i="1"/>
  <c r="I41" i="1"/>
  <c r="I44" i="1"/>
  <c r="I45" i="1"/>
  <c r="I46" i="1"/>
  <c r="I47" i="1"/>
  <c r="I49" i="1"/>
  <c r="I50" i="1"/>
  <c r="I53" i="1"/>
  <c r="I54" i="1"/>
  <c r="G5" i="1"/>
  <c r="G6" i="1"/>
  <c r="G7" i="1"/>
  <c r="G8" i="1"/>
  <c r="G9" i="1"/>
  <c r="G10" i="1"/>
  <c r="G11" i="1"/>
  <c r="G12" i="1"/>
  <c r="G13" i="1"/>
  <c r="G14" i="1"/>
  <c r="G15" i="1"/>
  <c r="G18" i="1"/>
  <c r="G19" i="1"/>
  <c r="G20" i="1"/>
  <c r="G21" i="1"/>
  <c r="G22" i="1"/>
  <c r="G23" i="1"/>
  <c r="G24" i="1"/>
  <c r="G25" i="1"/>
  <c r="G26" i="1"/>
  <c r="G27" i="1"/>
  <c r="G28" i="1"/>
  <c r="G31" i="1"/>
  <c r="G32" i="1"/>
  <c r="G33" i="1"/>
  <c r="G34" i="1"/>
  <c r="G35" i="1"/>
  <c r="G36" i="1"/>
  <c r="G37" i="1"/>
  <c r="G38" i="1"/>
  <c r="G39" i="1"/>
  <c r="G40" i="1"/>
  <c r="G41" i="1"/>
  <c r="G44" i="1"/>
  <c r="G45" i="1"/>
  <c r="G46" i="1"/>
  <c r="G47" i="1"/>
  <c r="G49" i="1"/>
  <c r="G50" i="1"/>
  <c r="G53" i="1"/>
  <c r="G54" i="1"/>
  <c r="E5" i="1"/>
  <c r="E6" i="1"/>
  <c r="E7" i="1"/>
  <c r="E8" i="1"/>
  <c r="E9" i="1"/>
  <c r="E10" i="1"/>
  <c r="E11" i="1"/>
  <c r="E12" i="1"/>
  <c r="E13" i="1"/>
  <c r="E14" i="1"/>
  <c r="E15" i="1"/>
  <c r="E18" i="1"/>
  <c r="E19" i="1"/>
  <c r="E20" i="1"/>
  <c r="E21" i="1"/>
  <c r="E22" i="1"/>
  <c r="E23" i="1"/>
  <c r="E24" i="1"/>
  <c r="E25" i="1"/>
  <c r="E26" i="1"/>
  <c r="E27" i="1"/>
  <c r="E28" i="1"/>
  <c r="E31" i="1"/>
  <c r="E32" i="1"/>
  <c r="E33" i="1"/>
  <c r="E34" i="1"/>
  <c r="E35" i="1"/>
  <c r="E36" i="1"/>
  <c r="E37" i="1"/>
  <c r="E38" i="1"/>
  <c r="E39" i="1"/>
  <c r="E40" i="1"/>
  <c r="E41" i="1"/>
  <c r="E44" i="1"/>
  <c r="E45" i="1"/>
  <c r="E46" i="1"/>
  <c r="E47" i="1"/>
  <c r="E49" i="1"/>
  <c r="E50" i="1"/>
  <c r="E53" i="1"/>
  <c r="E54" i="1"/>
  <c r="G15" i="13" l="1"/>
  <c r="E15" i="13"/>
  <c r="E33" i="11"/>
  <c r="F31" i="11"/>
  <c r="F48" i="11"/>
  <c r="G64" i="11"/>
  <c r="I33" i="11"/>
  <c r="J41" i="11"/>
  <c r="H48" i="11"/>
  <c r="J31" i="11"/>
  <c r="J48" i="11"/>
  <c r="H55" i="11"/>
  <c r="F62" i="11"/>
  <c r="D64" i="11"/>
  <c r="H64" i="11" s="1"/>
  <c r="H62" i="11"/>
  <c r="G33" i="11"/>
  <c r="H31" i="11"/>
  <c r="E64" i="11"/>
  <c r="I64" i="11"/>
  <c r="D33" i="11"/>
  <c r="F24" i="11"/>
  <c r="H41" i="11"/>
  <c r="H24" i="11"/>
  <c r="J62" i="11"/>
  <c r="F41" i="11"/>
  <c r="E55" i="1"/>
  <c r="G103" i="15"/>
  <c r="I103" i="15"/>
  <c r="G96" i="15"/>
  <c r="I96" i="15"/>
  <c r="I50" i="15"/>
  <c r="I129" i="14"/>
  <c r="E106" i="14"/>
  <c r="I99" i="14"/>
  <c r="E84" i="14"/>
  <c r="I76" i="14"/>
  <c r="G76" i="14"/>
  <c r="E32" i="14"/>
  <c r="G28" i="14"/>
  <c r="I20" i="14"/>
  <c r="E20" i="14"/>
  <c r="G20" i="14"/>
  <c r="E9" i="13"/>
  <c r="J13" i="12"/>
  <c r="J18" i="12"/>
  <c r="H18" i="12"/>
  <c r="H13" i="12"/>
  <c r="F23" i="12"/>
  <c r="J8" i="12"/>
  <c r="F13" i="12"/>
  <c r="F18" i="12"/>
  <c r="H23" i="12"/>
  <c r="F8" i="12"/>
  <c r="H8" i="12"/>
  <c r="J10" i="11"/>
  <c r="J17" i="11"/>
  <c r="H10" i="11"/>
  <c r="F10" i="11"/>
  <c r="F17" i="11"/>
  <c r="H17" i="11"/>
  <c r="G39" i="10"/>
  <c r="G35" i="10"/>
  <c r="G23" i="10"/>
  <c r="G19" i="10"/>
  <c r="G15" i="10"/>
  <c r="G11" i="10"/>
  <c r="E7" i="10"/>
  <c r="G7" i="10"/>
  <c r="E35" i="9"/>
  <c r="G35" i="9"/>
  <c r="G31" i="9"/>
  <c r="E19" i="9"/>
  <c r="G19" i="9"/>
  <c r="E23" i="9"/>
  <c r="G23" i="9"/>
  <c r="G15" i="9"/>
  <c r="E11" i="9"/>
  <c r="G11" i="9"/>
  <c r="E7" i="9"/>
  <c r="G7" i="9"/>
  <c r="F18" i="8"/>
  <c r="D18" i="8"/>
  <c r="G16" i="8"/>
  <c r="G10" i="8"/>
  <c r="E10" i="8"/>
  <c r="C18" i="8"/>
  <c r="G18" i="8" s="1"/>
  <c r="J52" i="4"/>
  <c r="J123" i="4"/>
  <c r="J95" i="4"/>
  <c r="H25" i="4"/>
  <c r="J82" i="4"/>
  <c r="F25" i="4"/>
  <c r="F74" i="4"/>
  <c r="F123" i="4"/>
  <c r="J25" i="4"/>
  <c r="H74" i="4"/>
  <c r="H123" i="4"/>
  <c r="F17" i="4"/>
  <c r="F33" i="4"/>
  <c r="F82" i="4"/>
  <c r="J74" i="4"/>
  <c r="H52" i="4"/>
  <c r="J109" i="4"/>
  <c r="H17" i="4"/>
  <c r="H95" i="4"/>
  <c r="H109" i="4"/>
  <c r="F95" i="4"/>
  <c r="J17" i="4"/>
  <c r="H33" i="4"/>
  <c r="H66" i="4"/>
  <c r="F66" i="4"/>
  <c r="F109" i="4"/>
  <c r="J33" i="4"/>
  <c r="J66" i="4"/>
  <c r="H82" i="4"/>
  <c r="F52" i="4"/>
  <c r="F124" i="3"/>
  <c r="E11" i="2"/>
  <c r="E27" i="2"/>
  <c r="E35" i="2"/>
  <c r="G11" i="2"/>
  <c r="G35" i="2"/>
  <c r="I11" i="2"/>
  <c r="I27" i="2"/>
  <c r="I35" i="2"/>
  <c r="G27" i="2"/>
  <c r="E16" i="1"/>
  <c r="G55" i="1"/>
  <c r="I55" i="1"/>
  <c r="I29" i="1"/>
  <c r="I42" i="1"/>
  <c r="G9" i="7"/>
  <c r="E9" i="7"/>
  <c r="G17" i="7"/>
  <c r="D17" i="7"/>
  <c r="E17" i="7" s="1"/>
  <c r="G15" i="7"/>
  <c r="E15" i="7"/>
  <c r="F159" i="3"/>
  <c r="J159" i="3"/>
  <c r="H159" i="3"/>
  <c r="F183" i="3"/>
  <c r="H183" i="3"/>
  <c r="J183" i="3"/>
  <c r="H41" i="3"/>
  <c r="F28" i="3"/>
  <c r="F113" i="3"/>
  <c r="F138" i="3"/>
  <c r="J28" i="3"/>
  <c r="J41" i="3"/>
  <c r="J54" i="3"/>
  <c r="J89" i="3"/>
  <c r="J113" i="3"/>
  <c r="H138" i="3"/>
  <c r="F54" i="3"/>
  <c r="J138" i="3"/>
  <c r="F207" i="3"/>
  <c r="F41" i="3"/>
  <c r="H113" i="3"/>
  <c r="J124" i="3"/>
  <c r="H207" i="3"/>
  <c r="H54" i="3"/>
  <c r="F89" i="3"/>
  <c r="H124" i="3"/>
  <c r="J207" i="3"/>
  <c r="H89" i="3"/>
  <c r="H28" i="3"/>
  <c r="E19" i="2"/>
  <c r="G19" i="2"/>
  <c r="I19" i="2"/>
  <c r="I16" i="1"/>
  <c r="G42" i="1"/>
  <c r="E29" i="1"/>
  <c r="G29" i="1"/>
  <c r="G16" i="1"/>
  <c r="F64" i="11" l="1"/>
  <c r="J64" i="11"/>
  <c r="F33" i="11"/>
  <c r="J33" i="11"/>
  <c r="H33" i="11"/>
  <c r="E18" i="8"/>
</calcChain>
</file>

<file path=xl/sharedStrings.xml><?xml version="1.0" encoding="utf-8"?>
<sst xmlns="http://schemas.openxmlformats.org/spreadsheetml/2006/main" count="2116" uniqueCount="172">
  <si>
    <t/>
  </si>
  <si>
    <t>Total in Cohort</t>
  </si>
  <si>
    <t>First-Year Retention Rates</t>
  </si>
  <si>
    <t>Graduated</t>
  </si>
  <si>
    <t>Still Enrolled</t>
  </si>
  <si>
    <t>Stop Out/Drop Out</t>
  </si>
  <si>
    <t>Students</t>
  </si>
  <si>
    <t>Percent</t>
  </si>
  <si>
    <t>All</t>
  </si>
  <si>
    <t>Level of Initial Degree</t>
  </si>
  <si>
    <t>Doctorate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</si>
  <si>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</si>
  <si>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</si>
  <si>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</si>
  <si>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</si>
  <si>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</si>
  <si>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</si>
  <si>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</si>
  <si>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</si>
  <si>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</si>
  <si>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</si>
  <si>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</si>
  <si>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Law</t>
  </si>
  <si>
    <t>Masters</t>
  </si>
  <si>
    <t>Specialist</t>
  </si>
  <si>
    <t>Six-Year Graduation Rates</t>
  </si>
  <si>
    <t>Agricultural &amp; Life Sciences</t>
  </si>
  <si>
    <t>Art &amp; Architecture</t>
  </si>
  <si>
    <t>Business &amp; Economics</t>
  </si>
  <si>
    <t>Education, Health &amp; Human Sci</t>
  </si>
  <si>
    <t>Engineering</t>
  </si>
  <si>
    <t>Graduate Studies</t>
  </si>
  <si>
    <t>Letters Arts &amp; Social Sciences</t>
  </si>
  <si>
    <t>Natural Resources</t>
  </si>
  <si>
    <t>Science</t>
  </si>
  <si>
    <t>Graduated/Still Enrolled</t>
  </si>
  <si>
    <t>Total</t>
  </si>
  <si>
    <t>Stop/Drop Out or Still Enrolled</t>
  </si>
  <si>
    <t>Female</t>
  </si>
  <si>
    <t>Male</t>
  </si>
  <si>
    <t>Six-Year Retention Rates</t>
  </si>
  <si>
    <t>FTPT</t>
  </si>
  <si>
    <t>Cohort Group Ret</t>
  </si>
  <si>
    <t>Full</t>
  </si>
  <si>
    <t>2011,12</t>
  </si>
  <si>
    <t>2013,14</t>
  </si>
  <si>
    <t>2015,16</t>
  </si>
  <si>
    <t>2017,18</t>
  </si>
  <si>
    <t>Part</t>
  </si>
  <si>
    <t>Cohort Group Grad</t>
  </si>
  <si>
    <t>2010,11</t>
  </si>
  <si>
    <t>2012,13</t>
  </si>
  <si>
    <t>Nine-Year Graduation Rates</t>
  </si>
  <si>
    <t>Agricultural Education - M.S.</t>
  </si>
  <si>
    <t>Animal Physiology - Ph.D</t>
  </si>
  <si>
    <t>Animal Science - M.S.</t>
  </si>
  <si>
    <t>Applied Economics - M.S.</t>
  </si>
  <si>
    <t>Entomology - M.S.</t>
  </si>
  <si>
    <t>Entomology - Ph.D.</t>
  </si>
  <si>
    <t>Family and Consumer Sciences - M.S.</t>
  </si>
  <si>
    <t>Food Science - M.S.</t>
  </si>
  <si>
    <t>Food Science - Ph.D.</t>
  </si>
  <si>
    <t>Plant Science - M.S.</t>
  </si>
  <si>
    <t>Plant Science - Ph.D.</t>
  </si>
  <si>
    <t>Soil and Land Resources - M.S.</t>
  </si>
  <si>
    <t>Soil and Land Resources - Ph.D.</t>
  </si>
  <si>
    <t>Water Resources - M.S.</t>
  </si>
  <si>
    <t>Water Resources - Ph.D.</t>
  </si>
  <si>
    <t>Architecture - B.S.Arch., M.Arch</t>
  </si>
  <si>
    <t>Architecture - M.S.</t>
  </si>
  <si>
    <t>Art - M.A.T.</t>
  </si>
  <si>
    <t>Art - M.F.A.</t>
  </si>
  <si>
    <t>Bioregional Planning and Community Design - M.S.</t>
  </si>
  <si>
    <t>Landscape Architecture - M.L.A.</t>
  </si>
  <si>
    <t>Accountancy - M.Acct.</t>
  </si>
  <si>
    <t>Executive M.B.A.</t>
  </si>
  <si>
    <t>Adult/Organizational Learning and Leadership - Ed.S.AO.L.L.</t>
  </si>
  <si>
    <t>Adult/Organizational Learning and Leadership - M.S.</t>
  </si>
  <si>
    <t>Athletic Training - D.A.T.</t>
  </si>
  <si>
    <t>Athletic Training - M.S.A.T.</t>
  </si>
  <si>
    <t>Curriculum &amp; Instruction - M.Ed.,Ed.S.</t>
  </si>
  <si>
    <t>Education - Ed.D.</t>
  </si>
  <si>
    <t>Education - Ph.D.</t>
  </si>
  <si>
    <t>Educational Leadership - Ed.S.Ed.Ldrshp.</t>
  </si>
  <si>
    <t>Educational Leadership - M.Ed.</t>
  </si>
  <si>
    <t>Movement &amp; Leisure Sciences - M.S.</t>
  </si>
  <si>
    <t>Physical Education - M.Ed.</t>
  </si>
  <si>
    <t>Professional-Technical and Technology Education - M.S., M.Ed.</t>
  </si>
  <si>
    <t>Rehabilitation Counseling &amp; Human Services - M.S., M.Ed.</t>
  </si>
  <si>
    <t>School Psychology - Ed.S.Sch.Psych.</t>
  </si>
  <si>
    <t>Special Education - M.Ed.</t>
  </si>
  <si>
    <t>Tchg English/Spkrs Oth Lang - M.A.</t>
  </si>
  <si>
    <t>Biological Engineering - M.S.</t>
  </si>
  <si>
    <t>Biological Engineering - Ph.D.</t>
  </si>
  <si>
    <t>Biological and Agricultural Engineering - M.S., M.Engr.</t>
  </si>
  <si>
    <t>Biological and Agricultural Engineering - Ph.D.</t>
  </si>
  <si>
    <t>Chemical Engineering - M.S., M.Engr.</t>
  </si>
  <si>
    <t>Chemical Engineering - Ph.D.</t>
  </si>
  <si>
    <t>Civil Engineering - M.S., M.Engr.</t>
  </si>
  <si>
    <t>Civil Engineering - Ph.D.</t>
  </si>
  <si>
    <t>Computer Engineering - M.S., M.Engr.</t>
  </si>
  <si>
    <t>Computer Science - M.S.</t>
  </si>
  <si>
    <t>Computer Science - Ph.D.</t>
  </si>
  <si>
    <t>Electrical Engineering - M.S., M.Engr.</t>
  </si>
  <si>
    <t>Electrical Engineering - Ph.D.</t>
  </si>
  <si>
    <t>Engineering Management - M.Engr.</t>
  </si>
  <si>
    <t>Environmental Engineering - M.S., M.Engr.</t>
  </si>
  <si>
    <t>Geological Engineering - M.S.</t>
  </si>
  <si>
    <t>Materials Science and Engineering - M.S.</t>
  </si>
  <si>
    <t>Materials Science and Engineering - Ph.D.</t>
  </si>
  <si>
    <t>Mechanical Engineering - M.S., M.Engr.</t>
  </si>
  <si>
    <t>Mechanical Engineering - Ph.D.</t>
  </si>
  <si>
    <t>Metallurgical Engineering - M.S.</t>
  </si>
  <si>
    <t>Nuclear Engineering - M.S., M.Engr.</t>
  </si>
  <si>
    <t>Nuclear Engineering - Ph.D.</t>
  </si>
  <si>
    <t>Technology Management - M.S.</t>
  </si>
  <si>
    <t>Interdisciplinary Studies - M.A., M.S.</t>
  </si>
  <si>
    <t>Nat Res &amp; Envr Science - P.S.M.</t>
  </si>
  <si>
    <t>Law - J.D.</t>
  </si>
  <si>
    <t>Law - LL.M.</t>
  </si>
  <si>
    <t>Anthropology - M.A.</t>
  </si>
  <si>
    <t>Creative Writing - M.F.A.</t>
  </si>
  <si>
    <t>English - M.A.</t>
  </si>
  <si>
    <t>History - M.A.</t>
  </si>
  <si>
    <t>History - Ph.D.</t>
  </si>
  <si>
    <t>Music - M.A., M.Mus.</t>
  </si>
  <si>
    <t>Philosophy - M.A.</t>
  </si>
  <si>
    <t>Political Science - M.A.</t>
  </si>
  <si>
    <t>Political Science - Ph.D.</t>
  </si>
  <si>
    <t>Psychology - M.S.</t>
  </si>
  <si>
    <t>Psychology - Ph.D.</t>
  </si>
  <si>
    <t>Public Administration - M.P.A.</t>
  </si>
  <si>
    <t>Theatre Arts - M.F.A.</t>
  </si>
  <si>
    <t>Environmental Science - M.S.</t>
  </si>
  <si>
    <t>Environmental Science - Ph.D.</t>
  </si>
  <si>
    <t>Natural Resources - M.N.R.</t>
  </si>
  <si>
    <t>Natural Resources - M.S.</t>
  </si>
  <si>
    <t>Natural Resources - Ph.D.</t>
  </si>
  <si>
    <t>Bioinformatics and Computational Biology - M.S.</t>
  </si>
  <si>
    <t>Bioinformatics and Computational Biology - Ph.D.</t>
  </si>
  <si>
    <t>Biology - M.S.</t>
  </si>
  <si>
    <t>Biology - Ph.D.</t>
  </si>
  <si>
    <t>Chemistry - M.S.</t>
  </si>
  <si>
    <t>Chemistry - Ph.D.</t>
  </si>
  <si>
    <t>Geography - M.S.</t>
  </si>
  <si>
    <t>Geography - Ph.D.</t>
  </si>
  <si>
    <t>Geology - M.S.</t>
  </si>
  <si>
    <t>Geology - Ph.D.</t>
  </si>
  <si>
    <t>Hydrology - M.S.</t>
  </si>
  <si>
    <t>Mathematics - M.A.T.</t>
  </si>
  <si>
    <t>Mathematics - M.S.</t>
  </si>
  <si>
    <t>Mathematics - Ph.D.</t>
  </si>
  <si>
    <t>Microbiology, Molecular Biology and Biochemistry - M.S.</t>
  </si>
  <si>
    <t>Microbiology, Molecular Biology and Biochemistry - Ph.D.</t>
  </si>
  <si>
    <t>Neuroscience - M.S.</t>
  </si>
  <si>
    <t>Neuroscience - Ph.D.</t>
  </si>
  <si>
    <t>Physics - M.S.</t>
  </si>
  <si>
    <t>Physics - Ph.D.</t>
  </si>
  <si>
    <t>Statistical Science - M.S.</t>
  </si>
  <si>
    <t>Full-time Grad and Law</t>
  </si>
  <si>
    <t>Cohort</t>
  </si>
  <si>
    <t>Full-Time Grad and Law</t>
  </si>
  <si>
    <t>Initial College</t>
  </si>
  <si>
    <t>Gender</t>
  </si>
  <si>
    <t>Initial Program</t>
  </si>
  <si>
    <t>Grad and Law</t>
  </si>
  <si>
    <t>Cohort Group</t>
  </si>
  <si>
    <t>Full/Part-time</t>
  </si>
  <si>
    <t>2019,20</t>
  </si>
  <si>
    <t>2014,15</t>
  </si>
  <si>
    <t>Full-/Part-time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</si>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</sst>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2">
    <xf numFmtId="0" fontId="0" fillId="0" borderId="0" xfId="0"/>
    <xf numFmtId="0" fontId="0" fillId="33" borderId="0" xfId="0" applyNumberFormat="1" applyFont="1" applyFill="1" applyBorder="1" applyAlignment="1" applyProtection="1"/>
    <xf numFmtId="0" fontId="16" fillId="34" borderId="10" xfId="0" applyNumberFormat="1" applyFont="1" applyFill="1" applyBorder="1" applyAlignment="1" applyProtection="1">
      <alignment horizontal="left" vertical="top" wrapText="1"/>
    </xf>
    <xf numFmtId="0" fontId="16" fillId="34" borderId="10" xfId="0" applyNumberFormat="1" applyFont="1" applyFill="1" applyBorder="1" applyAlignment="1" applyProtection="1">
      <alignment horizontal="center" wrapText="1"/>
    </xf>
    <xf numFmtId="9" fontId="16" fillId="34" borderId="10" xfId="0" applyNumberFormat="1" applyFont="1" applyFill="1" applyBorder="1" applyAlignment="1" applyProtection="1">
      <alignment horizontal="center" wrapText="1"/>
    </xf>
    <xf numFmtId="9" fontId="0" fillId="33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 applyNumberFormat="1" applyFont="1" applyFill="1" applyBorder="1" applyAlignment="1" applyProtection="1">
      <alignment horizontal="right" wrapText="1"/>
    </xf>
    <xf numFmtId="0" fontId="0" fillId="0" borderId="0" xfId="0" applyNumberFormat="1" applyFont="1" applyFill="1" applyBorder="1" applyAlignment="1" applyProtection="1">
      <alignment horizontal="right"/>
    </xf>
    <xf numFmtId="9" fontId="0" fillId="0" borderId="0" xfId="0" applyNumberFormat="1" applyFont="1" applyFill="1" applyBorder="1" applyAlignment="1" applyProtection="1">
      <alignment horizontal="right" wrapText="1"/>
    </xf>
    <xf numFmtId="0" fontId="0" fillId="0" borderId="21" xfId="0" applyNumberFormat="1" applyFont="1" applyFill="1" applyBorder="1" applyAlignment="1" applyProtection="1">
      <alignment horizontal="left" vertical="top" wrapText="1"/>
    </xf>
    <xf numFmtId="0" fontId="0" fillId="0" borderId="21" xfId="0" applyNumberFormat="1" applyFont="1" applyFill="1" applyBorder="1" applyAlignment="1" applyProtection="1">
      <alignment horizontal="right" wrapText="1"/>
    </xf>
    <xf numFmtId="9" fontId="0" fillId="0" borderId="21" xfId="0" applyNumberFormat="1" applyFont="1" applyFill="1" applyBorder="1" applyAlignment="1" applyProtection="1">
      <alignment horizontal="right" wrapText="1"/>
    </xf>
    <xf numFmtId="0" fontId="16" fillId="0" borderId="20" xfId="0" applyNumberFormat="1" applyFont="1" applyFill="1" applyBorder="1" applyAlignment="1" applyProtection="1">
      <alignment horizontal="left" vertical="top" wrapText="1"/>
    </xf>
    <xf numFmtId="0" fontId="0" fillId="0" borderId="20" xfId="0" applyNumberFormat="1" applyFont="1" applyFill="1" applyBorder="1" applyAlignment="1" applyProtection="1">
      <alignment horizontal="right" wrapText="1"/>
    </xf>
    <xf numFmtId="0" fontId="0" fillId="0" borderId="20" xfId="0" applyNumberFormat="1" applyFont="1" applyFill="1" applyBorder="1" applyAlignment="1" applyProtection="1">
      <alignment horizontal="right"/>
    </xf>
    <xf numFmtId="9" fontId="0" fillId="0" borderId="20" xfId="0" applyNumberFormat="1" applyFont="1" applyFill="1" applyBorder="1" applyAlignment="1" applyProtection="1">
      <alignment horizontal="right" wrapText="1"/>
    </xf>
    <xf numFmtId="0" fontId="0" fillId="0" borderId="20" xfId="0" applyNumberFormat="1" applyFont="1" applyFill="1" applyBorder="1" applyAlignment="1" applyProtection="1">
      <alignment horizontal="left" vertical="top" wrapText="1"/>
    </xf>
    <xf numFmtId="9" fontId="0" fillId="0" borderId="0" xfId="0" applyNumberFormat="1" applyFont="1" applyFill="1" applyBorder="1" applyAlignment="1" applyProtection="1">
      <alignment horizontal="right"/>
    </xf>
    <xf numFmtId="0" fontId="16" fillId="34" borderId="10" xfId="0" applyNumberFormat="1" applyFont="1" applyFill="1" applyBorder="1" applyAlignment="1" applyProtection="1">
      <alignment horizontal="center" wrapText="1"/>
    </xf>
    <xf numFmtId="0" fontId="16" fillId="33" borderId="0" xfId="0" applyNumberFormat="1" applyFont="1" applyFill="1" applyBorder="1" applyAlignment="1" applyProtection="1"/>
    <xf numFmtId="0" fontId="16" fillId="0" borderId="20" xfId="0" applyNumberFormat="1" applyFont="1" applyFill="1" applyBorder="1" applyAlignment="1" applyProtection="1">
      <alignment horizontal="right" wrapText="1"/>
    </xf>
    <xf numFmtId="9" fontId="16" fillId="0" borderId="20" xfId="0" applyNumberFormat="1" applyFont="1" applyFill="1" applyBorder="1" applyAlignment="1" applyProtection="1">
      <alignment horizontal="right" wrapText="1"/>
    </xf>
    <xf numFmtId="0" fontId="16" fillId="0" borderId="20" xfId="0" applyNumberFormat="1" applyFont="1" applyFill="1" applyBorder="1" applyAlignment="1" applyProtection="1">
      <alignment horizontal="right"/>
    </xf>
    <xf numFmtId="9" fontId="0" fillId="0" borderId="20" xfId="0" applyNumberFormat="1" applyFont="1" applyFill="1" applyBorder="1" applyAlignment="1" applyProtection="1">
      <alignment horizontal="right"/>
    </xf>
    <xf numFmtId="9" fontId="16" fillId="0" borderId="20" xfId="0" applyNumberFormat="1" applyFont="1" applyFill="1" applyBorder="1" applyAlignment="1" applyProtection="1">
      <alignment horizontal="right"/>
    </xf>
    <xf numFmtId="0" fontId="16" fillId="33" borderId="20" xfId="0" applyNumberFormat="1" applyFont="1" applyFill="1" applyBorder="1" applyAlignment="1" applyProtection="1"/>
    <xf numFmtId="0" fontId="16" fillId="34" borderId="10" xfId="0" applyNumberFormat="1" applyFont="1" applyFill="1" applyBorder="1" applyAlignment="1" applyProtection="1">
      <alignment horizontal="center" wrapText="1"/>
    </xf>
    <xf numFmtId="0" fontId="16" fillId="34" borderId="10" xfId="0" applyNumberFormat="1" applyFont="1" applyFill="1" applyBorder="1" applyAlignment="1" applyProtection="1">
      <alignment horizontal="right" wrapText="1"/>
    </xf>
    <xf numFmtId="0" fontId="16" fillId="34" borderId="10" xfId="0" applyNumberFormat="1" applyFont="1" applyFill="1" applyBorder="1" applyAlignment="1" applyProtection="1">
      <alignment horizontal="left" wrapText="1"/>
    </xf>
    <xf numFmtId="0" fontId="16" fillId="34" borderId="10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right" wrapText="1"/>
    </xf>
    <xf numFmtId="0" fontId="0" fillId="0" borderId="22" xfId="0" applyBorder="1" applyAlignment="1">
      <alignment horizontal="right" wrapText="1"/>
    </xf>
    <xf numFmtId="0" fontId="16" fillId="34" borderId="17" xfId="0" applyNumberFormat="1" applyFont="1" applyFill="1" applyBorder="1" applyAlignment="1" applyProtection="1">
      <alignment horizontal="center" wrapText="1"/>
    </xf>
    <xf numFmtId="0" fontId="0" fillId="33" borderId="0" xfId="0" applyFill="1"/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right"/>
    </xf>
    <xf numFmtId="0" fontId="16" fillId="0" borderId="20" xfId="0" applyFont="1" applyBorder="1" applyAlignment="1">
      <alignment horizontal="left" vertical="top" wrapText="1"/>
    </xf>
    <xf numFmtId="0" fontId="0" fillId="0" borderId="20" xfId="0" applyBorder="1" applyAlignment="1">
      <alignment horizontal="right" wrapText="1"/>
    </xf>
    <xf numFmtId="0" fontId="0" fillId="0" borderId="20" xfId="0" applyBorder="1" applyAlignment="1">
      <alignment horizontal="right"/>
    </xf>
    <xf numFmtId="0" fontId="16" fillId="0" borderId="20" xfId="0" applyNumberFormat="1" applyFont="1" applyFill="1" applyBorder="1" applyAlignment="1" applyProtection="1">
      <alignment horizontal="left" vertical="top" wrapText="1"/>
    </xf>
    <xf numFmtId="0" fontId="16" fillId="0" borderId="20" xfId="0" applyFont="1" applyBorder="1" applyAlignment="1">
      <alignment horizontal="right" wrapText="1"/>
    </xf>
    <xf numFmtId="0" fontId="0" fillId="0" borderId="22" xfId="0" applyBorder="1" applyAlignment="1">
      <alignment horizontal="right"/>
    </xf>
    <xf numFmtId="9" fontId="0" fillId="0" borderId="0" xfId="0" applyNumberFormat="1" applyBorder="1" applyAlignment="1">
      <alignment horizontal="right" wrapText="1"/>
    </xf>
    <xf numFmtId="0" fontId="16" fillId="34" borderId="10" xfId="0" applyNumberFormat="1" applyFont="1" applyFill="1" applyBorder="1" applyAlignment="1" applyProtection="1">
      <alignment horizontal="center" wrapText="1"/>
    </xf>
    <xf numFmtId="9" fontId="0" fillId="0" borderId="22" xfId="0" applyNumberFormat="1" applyFont="1" applyFill="1" applyBorder="1" applyAlignment="1" applyProtection="1">
      <alignment horizontal="right" wrapText="1"/>
    </xf>
    <xf numFmtId="0" fontId="0" fillId="0" borderId="21" xfId="0" applyBorder="1" applyAlignment="1">
      <alignment horizontal="right"/>
    </xf>
    <xf numFmtId="0" fontId="16" fillId="34" borderId="11" xfId="0" applyNumberFormat="1" applyFont="1" applyFill="1" applyBorder="1" applyAlignment="1" applyProtection="1">
      <alignment horizontal="center" wrapText="1"/>
    </xf>
    <xf numFmtId="0" fontId="16" fillId="34" borderId="21" xfId="0" applyNumberFormat="1" applyFont="1" applyFill="1" applyBorder="1" applyAlignment="1" applyProtection="1">
      <alignment horizontal="center" wrapText="1"/>
    </xf>
    <xf numFmtId="0" fontId="16" fillId="34" borderId="12" xfId="0" applyNumberFormat="1" applyFont="1" applyFill="1" applyBorder="1" applyAlignment="1" applyProtection="1">
      <alignment horizontal="center" wrapText="1"/>
    </xf>
    <xf numFmtId="0" fontId="16" fillId="34" borderId="15" xfId="0" applyNumberFormat="1" applyFont="1" applyFill="1" applyBorder="1" applyAlignment="1" applyProtection="1">
      <alignment horizontal="center" wrapText="1"/>
    </xf>
    <xf numFmtId="0" fontId="16" fillId="34" borderId="0" xfId="0" applyNumberFormat="1" applyFont="1" applyFill="1" applyBorder="1" applyAlignment="1" applyProtection="1">
      <alignment horizontal="center" wrapText="1"/>
    </xf>
    <xf numFmtId="0" fontId="16" fillId="34" borderId="16" xfId="0" applyNumberFormat="1" applyFont="1" applyFill="1" applyBorder="1" applyAlignment="1" applyProtection="1">
      <alignment horizontal="center" wrapText="1"/>
    </xf>
    <xf numFmtId="0" fontId="16" fillId="34" borderId="13" xfId="0" applyNumberFormat="1" applyFont="1" applyFill="1" applyBorder="1" applyAlignment="1" applyProtection="1">
      <alignment horizontal="center" wrapText="1"/>
    </xf>
    <xf numFmtId="0" fontId="16" fillId="34" borderId="22" xfId="0" applyNumberFormat="1" applyFont="1" applyFill="1" applyBorder="1" applyAlignment="1" applyProtection="1">
      <alignment horizontal="center" wrapText="1"/>
    </xf>
    <xf numFmtId="0" fontId="16" fillId="34" borderId="14" xfId="0" applyNumberFormat="1" applyFont="1" applyFill="1" applyBorder="1" applyAlignment="1" applyProtection="1">
      <alignment horizontal="center" wrapText="1"/>
    </xf>
    <xf numFmtId="0" fontId="16" fillId="34" borderId="18" xfId="0" applyNumberFormat="1" applyFont="1" applyFill="1" applyBorder="1" applyAlignment="1" applyProtection="1">
      <alignment horizontal="center" wrapText="1"/>
    </xf>
    <xf numFmtId="0" fontId="16" fillId="34" borderId="20" xfId="0" applyNumberFormat="1" applyFont="1" applyFill="1" applyBorder="1" applyAlignment="1" applyProtection="1">
      <alignment horizontal="center" wrapText="1"/>
    </xf>
    <xf numFmtId="0" fontId="16" fillId="34" borderId="19" xfId="0" applyNumberFormat="1" applyFont="1" applyFill="1" applyBorder="1" applyAlignment="1" applyProtection="1">
      <alignment horizontal="center" wrapText="1"/>
    </xf>
    <xf numFmtId="0" fontId="16" fillId="34" borderId="18" xfId="0" applyNumberFormat="1" applyFont="1" applyFill="1" applyBorder="1" applyAlignment="1" applyProtection="1">
      <alignment horizontal="center"/>
    </xf>
    <xf numFmtId="0" fontId="16" fillId="34" borderId="20" xfId="0" applyNumberFormat="1" applyFont="1" applyFill="1" applyBorder="1" applyAlignment="1" applyProtection="1">
      <alignment horizontal="center"/>
    </xf>
    <xf numFmtId="0" fontId="16" fillId="34" borderId="19" xfId="0" applyNumberFormat="1" applyFont="1" applyFill="1" applyBorder="1" applyAlignment="1" applyProtection="1">
      <alignment horizontal="center"/>
    </xf>
    <xf numFmtId="0" fontId="0" fillId="34" borderId="10" xfId="0" applyNumberFormat="1" applyFont="1" applyFill="1" applyBorder="1" applyAlignment="1" applyProtection="1">
      <alignment horizontal="center" wrapText="1"/>
    </xf>
    <xf numFmtId="0" fontId="16" fillId="34" borderId="10" xfId="0" applyNumberFormat="1" applyFont="1" applyFill="1" applyBorder="1" applyAlignment="1" applyProtection="1">
      <alignment horizontal="center" wrapText="1"/>
    </xf>
    <xf numFmtId="0" fontId="16" fillId="34" borderId="10" xfId="0" applyNumberFormat="1" applyFont="1" applyFill="1" applyBorder="1" applyAlignment="1" applyProtection="1">
      <alignment horizontal="center"/>
    </xf>
    <xf numFmtId="0" fontId="0" fillId="34" borderId="11" xfId="0" applyNumberFormat="1" applyFont="1" applyFill="1" applyBorder="1" applyAlignment="1" applyProtection="1">
      <alignment horizontal="center" wrapText="1"/>
    </xf>
    <xf numFmtId="0" fontId="0" fillId="34" borderId="21" xfId="0" applyNumberFormat="1" applyFont="1" applyFill="1" applyBorder="1" applyAlignment="1" applyProtection="1">
      <alignment horizontal="center" wrapText="1"/>
    </xf>
    <xf numFmtId="0" fontId="0" fillId="34" borderId="15" xfId="0" applyNumberFormat="1" applyFont="1" applyFill="1" applyBorder="1" applyAlignment="1" applyProtection="1">
      <alignment horizontal="center" wrapText="1"/>
    </xf>
    <xf numFmtId="0" fontId="0" fillId="34" borderId="0" xfId="0" applyNumberFormat="1" applyFont="1" applyFill="1" applyBorder="1" applyAlignment="1" applyProtection="1">
      <alignment horizontal="center" wrapText="1"/>
    </xf>
    <xf numFmtId="0" fontId="0" fillId="34" borderId="13" xfId="0" applyNumberFormat="1" applyFont="1" applyFill="1" applyBorder="1" applyAlignment="1" applyProtection="1">
      <alignment horizontal="center" wrapText="1"/>
    </xf>
    <xf numFmtId="0" fontId="0" fillId="34" borderId="22" xfId="0" applyNumberFormat="1" applyFont="1" applyFill="1" applyBorder="1" applyAlignment="1" applyProtection="1">
      <alignment horizontal="center" wrapText="1"/>
    </xf>
    <xf numFmtId="0" fontId="16" fillId="0" borderId="20" xfId="0" applyNumberFormat="1" applyFont="1" applyFill="1" applyBorder="1" applyAlignment="1" applyProtection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showGridLines="0" zoomScaleNormal="100" workbookViewId="0">
      <pane xSplit="9" ySplit="4" topLeftCell="J40" activePane="bottomRight" state="frozen"/>
      <selection pane="topRight" activeCell="J1" sqref="J1"/>
      <selection pane="bottomLeft" activeCell="A5" sqref="A5"/>
      <selection pane="bottomRight" activeCell="K54" sqref="K54"/>
    </sheetView>
  </sheetViews>
  <sheetFormatPr defaultRowHeight="15" x14ac:dyDescent="0.25"/>
  <cols>
    <col min="1" max="1" width="15.7109375" style="1" customWidth="1"/>
    <col min="2" max="9" width="9.7109375" style="1" customWidth="1"/>
    <col min="10" max="16384" width="9.140625" style="1"/>
  </cols>
  <sheetData>
    <row r="1" spans="1:9" ht="18" customHeight="1" x14ac:dyDescent="0.25">
      <c r="A1" s="47" t="s">
        <v>0</v>
      </c>
      <c r="B1" s="48"/>
      <c r="C1" s="49"/>
      <c r="D1" s="56" t="s">
        <v>159</v>
      </c>
      <c r="E1" s="57"/>
      <c r="F1" s="57"/>
      <c r="G1" s="57"/>
      <c r="H1" s="57"/>
      <c r="I1" s="58"/>
    </row>
    <row r="2" spans="1:9" ht="18" customHeight="1" x14ac:dyDescent="0.25">
      <c r="A2" s="50"/>
      <c r="B2" s="51"/>
      <c r="C2" s="52"/>
      <c r="D2" s="56" t="s">
        <v>2</v>
      </c>
      <c r="E2" s="57"/>
      <c r="F2" s="57"/>
      <c r="G2" s="57"/>
      <c r="H2" s="57"/>
      <c r="I2" s="58"/>
    </row>
    <row r="3" spans="1:9" ht="18" customHeight="1" x14ac:dyDescent="0.25">
      <c r="A3" s="53"/>
      <c r="B3" s="54"/>
      <c r="C3" s="55"/>
      <c r="D3" s="56" t="s">
        <v>3</v>
      </c>
      <c r="E3" s="58"/>
      <c r="F3" s="56" t="s">
        <v>4</v>
      </c>
      <c r="G3" s="58"/>
      <c r="H3" s="56" t="s">
        <v>5</v>
      </c>
      <c r="I3" s="58"/>
    </row>
    <row r="4" spans="1:9" ht="32.1" customHeight="1" x14ac:dyDescent="0.25">
      <c r="A4" s="2" t="s">
        <v>9</v>
      </c>
      <c r="B4" s="3" t="s">
        <v>160</v>
      </c>
      <c r="C4" s="3" t="s">
        <v>1</v>
      </c>
      <c r="D4" s="3" t="s">
        <v>6</v>
      </c>
      <c r="E4" s="3" t="s">
        <v>7</v>
      </c>
      <c r="F4" s="3" t="s">
        <v>6</v>
      </c>
      <c r="G4" s="3" t="s">
        <v>7</v>
      </c>
      <c r="H4" s="3" t="s">
        <v>6</v>
      </c>
      <c r="I4" s="3" t="s">
        <v>7</v>
      </c>
    </row>
    <row r="5" spans="1:9" ht="15.95" customHeight="1" x14ac:dyDescent="0.25">
      <c r="A5" s="6" t="s">
        <v>10</v>
      </c>
      <c r="B5" s="6" t="s">
        <v>11</v>
      </c>
      <c r="C5" s="7">
        <v>48</v>
      </c>
      <c r="D5" s="8">
        <v>0</v>
      </c>
      <c r="E5" s="9">
        <f t="shared" ref="E5:E55" si="0">D5/C5</f>
        <v>0</v>
      </c>
      <c r="F5" s="7">
        <v>46</v>
      </c>
      <c r="G5" s="9">
        <f t="shared" ref="G5:G55" si="1">F5/C5</f>
        <v>0.95833333333333337</v>
      </c>
      <c r="H5" s="7">
        <v>2</v>
      </c>
      <c r="I5" s="9">
        <f t="shared" ref="I5:I55" si="2">H5/C5</f>
        <v>4.1666666666666664E-2</v>
      </c>
    </row>
    <row r="6" spans="1:9" ht="15.95" customHeight="1" x14ac:dyDescent="0.25">
      <c r="A6" s="6" t="s">
        <v>10</v>
      </c>
      <c r="B6" s="6" t="s">
        <v>12</v>
      </c>
      <c r="C6" s="7">
        <v>59</v>
      </c>
      <c r="D6" s="8">
        <v>0</v>
      </c>
      <c r="E6" s="9">
        <f t="shared" si="0"/>
        <v>0</v>
      </c>
      <c r="F6" s="7">
        <v>51</v>
      </c>
      <c r="G6" s="9">
        <f t="shared" si="1"/>
        <v>0.86440677966101698</v>
      </c>
      <c r="H6" s="7">
        <v>8</v>
      </c>
      <c r="I6" s="9">
        <f t="shared" si="2"/>
        <v>0.13559322033898305</v>
      </c>
    </row>
    <row r="7" spans="1:9" ht="15.95" customHeight="1" x14ac:dyDescent="0.25">
      <c r="A7" s="6" t="s">
        <v>10</v>
      </c>
      <c r="B7" s="6" t="s">
        <v>13</v>
      </c>
      <c r="C7" s="7">
        <v>49</v>
      </c>
      <c r="D7" s="7">
        <v>1</v>
      </c>
      <c r="E7" s="9">
        <f t="shared" si="0"/>
        <v>2.0408163265306121E-2</v>
      </c>
      <c r="F7" s="7">
        <v>38</v>
      </c>
      <c r="G7" s="9">
        <f t="shared" si="1"/>
        <v>0.77551020408163263</v>
      </c>
      <c r="H7" s="7">
        <v>10</v>
      </c>
      <c r="I7" s="9">
        <f t="shared" si="2"/>
        <v>0.20408163265306123</v>
      </c>
    </row>
    <row r="8" spans="1:9" ht="15.95" customHeight="1" x14ac:dyDescent="0.25">
      <c r="A8" s="6" t="s">
        <v>10</v>
      </c>
      <c r="B8" s="6" t="s">
        <v>14</v>
      </c>
      <c r="C8" s="7">
        <v>52</v>
      </c>
      <c r="D8" s="7">
        <v>1</v>
      </c>
      <c r="E8" s="9">
        <f t="shared" si="0"/>
        <v>1.9230769230769232E-2</v>
      </c>
      <c r="F8" s="7">
        <v>43</v>
      </c>
      <c r="G8" s="9">
        <f t="shared" si="1"/>
        <v>0.82692307692307687</v>
      </c>
      <c r="H8" s="7">
        <v>8</v>
      </c>
      <c r="I8" s="9">
        <f t="shared" si="2"/>
        <v>0.15384615384615385</v>
      </c>
    </row>
    <row r="9" spans="1:9" ht="15.95" customHeight="1" x14ac:dyDescent="0.25">
      <c r="A9" s="6" t="s">
        <v>10</v>
      </c>
      <c r="B9" s="6" t="s">
        <v>15</v>
      </c>
      <c r="C9" s="7">
        <v>53</v>
      </c>
      <c r="D9" s="7">
        <v>1</v>
      </c>
      <c r="E9" s="9">
        <f t="shared" si="0"/>
        <v>1.8867924528301886E-2</v>
      </c>
      <c r="F9" s="7">
        <v>50</v>
      </c>
      <c r="G9" s="9">
        <f t="shared" si="1"/>
        <v>0.94339622641509435</v>
      </c>
      <c r="H9" s="7">
        <v>2</v>
      </c>
      <c r="I9" s="9">
        <f t="shared" si="2"/>
        <v>3.7735849056603772E-2</v>
      </c>
    </row>
    <row r="10" spans="1:9" ht="15.95" customHeight="1" x14ac:dyDescent="0.25">
      <c r="A10" s="6" t="s">
        <v>10</v>
      </c>
      <c r="B10" s="6" t="s">
        <v>16</v>
      </c>
      <c r="C10" s="7">
        <v>60</v>
      </c>
      <c r="D10" s="8">
        <v>0</v>
      </c>
      <c r="E10" s="9">
        <f t="shared" si="0"/>
        <v>0</v>
      </c>
      <c r="F10" s="7">
        <v>51</v>
      </c>
      <c r="G10" s="9">
        <f t="shared" si="1"/>
        <v>0.85</v>
      </c>
      <c r="H10" s="7">
        <v>9</v>
      </c>
      <c r="I10" s="9">
        <f t="shared" si="2"/>
        <v>0.15</v>
      </c>
    </row>
    <row r="11" spans="1:9" ht="15.95" customHeight="1" x14ac:dyDescent="0.25">
      <c r="A11" s="6" t="s">
        <v>10</v>
      </c>
      <c r="B11" s="6" t="s">
        <v>17</v>
      </c>
      <c r="C11" s="7">
        <v>48</v>
      </c>
      <c r="D11" s="7">
        <v>1</v>
      </c>
      <c r="E11" s="9">
        <f t="shared" si="0"/>
        <v>2.0833333333333332E-2</v>
      </c>
      <c r="F11" s="7">
        <v>45</v>
      </c>
      <c r="G11" s="9">
        <f t="shared" si="1"/>
        <v>0.9375</v>
      </c>
      <c r="H11" s="7">
        <v>2</v>
      </c>
      <c r="I11" s="9">
        <f t="shared" si="2"/>
        <v>4.1666666666666664E-2</v>
      </c>
    </row>
    <row r="12" spans="1:9" ht="15.95" customHeight="1" x14ac:dyDescent="0.25">
      <c r="A12" s="6" t="s">
        <v>10</v>
      </c>
      <c r="B12" s="6" t="s">
        <v>18</v>
      </c>
      <c r="C12" s="7">
        <v>55</v>
      </c>
      <c r="D12" s="7">
        <v>1</v>
      </c>
      <c r="E12" s="9">
        <f t="shared" si="0"/>
        <v>1.8181818181818181E-2</v>
      </c>
      <c r="F12" s="7">
        <v>50</v>
      </c>
      <c r="G12" s="9">
        <f t="shared" si="1"/>
        <v>0.90909090909090906</v>
      </c>
      <c r="H12" s="7">
        <v>4</v>
      </c>
      <c r="I12" s="9">
        <f t="shared" si="2"/>
        <v>7.2727272727272724E-2</v>
      </c>
    </row>
    <row r="13" spans="1:9" ht="15.95" customHeight="1" x14ac:dyDescent="0.25">
      <c r="A13" s="6" t="s">
        <v>10</v>
      </c>
      <c r="B13" s="6" t="s">
        <v>19</v>
      </c>
      <c r="C13" s="7">
        <v>76</v>
      </c>
      <c r="D13" s="8">
        <v>0</v>
      </c>
      <c r="E13" s="9">
        <f t="shared" si="0"/>
        <v>0</v>
      </c>
      <c r="F13" s="7">
        <v>70</v>
      </c>
      <c r="G13" s="9">
        <f t="shared" si="1"/>
        <v>0.92105263157894735</v>
      </c>
      <c r="H13" s="7">
        <v>6</v>
      </c>
      <c r="I13" s="9">
        <f t="shared" si="2"/>
        <v>7.8947368421052627E-2</v>
      </c>
    </row>
    <row r="14" spans="1:9" ht="15.95" customHeight="1" x14ac:dyDescent="0.25">
      <c r="A14" s="6" t="s">
        <v>10</v>
      </c>
      <c r="B14" s="6" t="s">
        <v>20</v>
      </c>
      <c r="C14" s="7">
        <v>63</v>
      </c>
      <c r="D14" s="8">
        <v>0</v>
      </c>
      <c r="E14" s="9">
        <f t="shared" si="0"/>
        <v>0</v>
      </c>
      <c r="F14" s="7">
        <v>55</v>
      </c>
      <c r="G14" s="9">
        <f t="shared" si="1"/>
        <v>0.87301587301587302</v>
      </c>
      <c r="H14" s="7">
        <v>8</v>
      </c>
      <c r="I14" s="9">
        <f t="shared" si="2"/>
        <v>0.12698412698412698</v>
      </c>
    </row>
    <row r="15" spans="1:9" ht="15.95" customHeight="1" x14ac:dyDescent="0.25">
      <c r="A15" s="6" t="s">
        <v>10</v>
      </c>
      <c r="B15" s="6" t="s">
        <v>21</v>
      </c>
      <c r="C15" s="7">
        <v>45</v>
      </c>
      <c r="D15" s="8">
        <v>0</v>
      </c>
      <c r="E15" s="9">
        <f t="shared" si="0"/>
        <v>0</v>
      </c>
      <c r="F15" s="7">
        <v>42</v>
      </c>
      <c r="G15" s="9">
        <f t="shared" si="1"/>
        <v>0.93333333333333335</v>
      </c>
      <c r="H15" s="7">
        <v>3</v>
      </c>
      <c r="I15" s="9">
        <f t="shared" si="2"/>
        <v>6.6666666666666666E-2</v>
      </c>
    </row>
    <row r="16" spans="1:9" ht="15.95" customHeight="1" x14ac:dyDescent="0.25">
      <c r="A16" s="13" t="s">
        <v>10</v>
      </c>
      <c r="B16" s="13" t="s">
        <v>36</v>
      </c>
      <c r="C16" s="21">
        <f>SUM(C5:C15)</f>
        <v>608</v>
      </c>
      <c r="D16" s="23">
        <f>SUM(D5:D15)</f>
        <v>5</v>
      </c>
      <c r="E16" s="22">
        <f t="shared" si="0"/>
        <v>8.2236842105263153E-3</v>
      </c>
      <c r="F16" s="21">
        <f>SUM(F5:F15)</f>
        <v>541</v>
      </c>
      <c r="G16" s="22">
        <f t="shared" si="1"/>
        <v>0.88980263157894735</v>
      </c>
      <c r="H16" s="21">
        <f>SUM(H5:H15)</f>
        <v>62</v>
      </c>
      <c r="I16" s="22">
        <f t="shared" si="2"/>
        <v>0.10197368421052631</v>
      </c>
    </row>
    <row r="17" spans="1:9" ht="15.95" customHeight="1" x14ac:dyDescent="0.25">
      <c r="A17" s="6"/>
      <c r="B17" s="6"/>
      <c r="C17" s="7"/>
      <c r="D17" s="8"/>
      <c r="E17" s="9"/>
      <c r="F17" s="7"/>
      <c r="G17" s="9"/>
      <c r="H17" s="7"/>
      <c r="I17" s="9"/>
    </row>
    <row r="18" spans="1:9" ht="15.95" customHeight="1" x14ac:dyDescent="0.25">
      <c r="A18" s="6" t="s">
        <v>22</v>
      </c>
      <c r="B18" s="6" t="s">
        <v>11</v>
      </c>
      <c r="C18" s="7">
        <v>131</v>
      </c>
      <c r="D18" s="8">
        <v>0</v>
      </c>
      <c r="E18" s="9">
        <f t="shared" si="0"/>
        <v>0</v>
      </c>
      <c r="F18" s="7">
        <v>118</v>
      </c>
      <c r="G18" s="9">
        <f t="shared" si="1"/>
        <v>0.9007633587786259</v>
      </c>
      <c r="H18" s="7">
        <v>13</v>
      </c>
      <c r="I18" s="9">
        <f t="shared" si="2"/>
        <v>9.9236641221374045E-2</v>
      </c>
    </row>
    <row r="19" spans="1:9" ht="15.95" customHeight="1" x14ac:dyDescent="0.25">
      <c r="A19" s="6" t="s">
        <v>22</v>
      </c>
      <c r="B19" s="6" t="s">
        <v>12</v>
      </c>
      <c r="C19" s="7">
        <v>131</v>
      </c>
      <c r="D19" s="8">
        <v>0</v>
      </c>
      <c r="E19" s="9">
        <f t="shared" si="0"/>
        <v>0</v>
      </c>
      <c r="F19" s="7">
        <v>120</v>
      </c>
      <c r="G19" s="9">
        <f t="shared" si="1"/>
        <v>0.91603053435114501</v>
      </c>
      <c r="H19" s="7">
        <v>11</v>
      </c>
      <c r="I19" s="9">
        <f t="shared" si="2"/>
        <v>8.3969465648854963E-2</v>
      </c>
    </row>
    <row r="20" spans="1:9" ht="15.95" customHeight="1" x14ac:dyDescent="0.25">
      <c r="A20" s="6" t="s">
        <v>22</v>
      </c>
      <c r="B20" s="6" t="s">
        <v>13</v>
      </c>
      <c r="C20" s="7">
        <v>99</v>
      </c>
      <c r="D20" s="8">
        <v>0</v>
      </c>
      <c r="E20" s="9">
        <f t="shared" si="0"/>
        <v>0</v>
      </c>
      <c r="F20" s="7">
        <v>86</v>
      </c>
      <c r="G20" s="9">
        <f t="shared" si="1"/>
        <v>0.86868686868686873</v>
      </c>
      <c r="H20" s="7">
        <v>13</v>
      </c>
      <c r="I20" s="9">
        <f t="shared" si="2"/>
        <v>0.13131313131313133</v>
      </c>
    </row>
    <row r="21" spans="1:9" ht="15.95" customHeight="1" x14ac:dyDescent="0.25">
      <c r="A21" s="6" t="s">
        <v>22</v>
      </c>
      <c r="B21" s="6" t="s">
        <v>14</v>
      </c>
      <c r="C21" s="7">
        <v>108</v>
      </c>
      <c r="D21" s="8">
        <v>0</v>
      </c>
      <c r="E21" s="9">
        <f t="shared" si="0"/>
        <v>0</v>
      </c>
      <c r="F21" s="7">
        <v>94</v>
      </c>
      <c r="G21" s="9">
        <f t="shared" si="1"/>
        <v>0.87037037037037035</v>
      </c>
      <c r="H21" s="7">
        <v>14</v>
      </c>
      <c r="I21" s="9">
        <f t="shared" si="2"/>
        <v>0.12962962962962962</v>
      </c>
    </row>
    <row r="22" spans="1:9" ht="15.95" customHeight="1" x14ac:dyDescent="0.25">
      <c r="A22" s="6" t="s">
        <v>22</v>
      </c>
      <c r="B22" s="6" t="s">
        <v>15</v>
      </c>
      <c r="C22" s="7">
        <v>161</v>
      </c>
      <c r="D22" s="7">
        <v>1</v>
      </c>
      <c r="E22" s="9">
        <f t="shared" si="0"/>
        <v>6.2111801242236021E-3</v>
      </c>
      <c r="F22" s="7">
        <v>136</v>
      </c>
      <c r="G22" s="9">
        <f t="shared" si="1"/>
        <v>0.84472049689440998</v>
      </c>
      <c r="H22" s="7">
        <v>24</v>
      </c>
      <c r="I22" s="9">
        <f t="shared" si="2"/>
        <v>0.14906832298136646</v>
      </c>
    </row>
    <row r="23" spans="1:9" ht="15.95" customHeight="1" x14ac:dyDescent="0.25">
      <c r="A23" s="6" t="s">
        <v>22</v>
      </c>
      <c r="B23" s="6" t="s">
        <v>16</v>
      </c>
      <c r="C23" s="7">
        <v>107</v>
      </c>
      <c r="D23" s="8">
        <v>0</v>
      </c>
      <c r="E23" s="9">
        <f t="shared" si="0"/>
        <v>0</v>
      </c>
      <c r="F23" s="7">
        <v>97</v>
      </c>
      <c r="G23" s="9">
        <f t="shared" si="1"/>
        <v>0.90654205607476634</v>
      </c>
      <c r="H23" s="7">
        <v>10</v>
      </c>
      <c r="I23" s="9">
        <f t="shared" si="2"/>
        <v>9.3457943925233641E-2</v>
      </c>
    </row>
    <row r="24" spans="1:9" ht="15.95" customHeight="1" x14ac:dyDescent="0.25">
      <c r="A24" s="6" t="s">
        <v>22</v>
      </c>
      <c r="B24" s="6" t="s">
        <v>17</v>
      </c>
      <c r="C24" s="7">
        <v>101</v>
      </c>
      <c r="D24" s="8">
        <v>0</v>
      </c>
      <c r="E24" s="9">
        <f t="shared" si="0"/>
        <v>0</v>
      </c>
      <c r="F24" s="7">
        <v>91</v>
      </c>
      <c r="G24" s="9">
        <f t="shared" si="1"/>
        <v>0.90099009900990101</v>
      </c>
      <c r="H24" s="7">
        <v>10</v>
      </c>
      <c r="I24" s="9">
        <f t="shared" si="2"/>
        <v>9.9009900990099015E-2</v>
      </c>
    </row>
    <row r="25" spans="1:9" ht="15.95" customHeight="1" x14ac:dyDescent="0.25">
      <c r="A25" s="6" t="s">
        <v>22</v>
      </c>
      <c r="B25" s="6" t="s">
        <v>18</v>
      </c>
      <c r="C25" s="7">
        <v>109</v>
      </c>
      <c r="D25" s="8">
        <v>0</v>
      </c>
      <c r="E25" s="9">
        <f t="shared" si="0"/>
        <v>0</v>
      </c>
      <c r="F25" s="7">
        <v>95</v>
      </c>
      <c r="G25" s="9">
        <f t="shared" si="1"/>
        <v>0.87155963302752293</v>
      </c>
      <c r="H25" s="7">
        <v>14</v>
      </c>
      <c r="I25" s="9">
        <f t="shared" si="2"/>
        <v>0.12844036697247707</v>
      </c>
    </row>
    <row r="26" spans="1:9" ht="15.95" customHeight="1" x14ac:dyDescent="0.25">
      <c r="A26" s="6" t="s">
        <v>22</v>
      </c>
      <c r="B26" s="6" t="s">
        <v>19</v>
      </c>
      <c r="C26" s="7">
        <v>116</v>
      </c>
      <c r="D26" s="8">
        <v>0</v>
      </c>
      <c r="E26" s="9">
        <f t="shared" si="0"/>
        <v>0</v>
      </c>
      <c r="F26" s="7">
        <v>106</v>
      </c>
      <c r="G26" s="9">
        <f t="shared" si="1"/>
        <v>0.91379310344827591</v>
      </c>
      <c r="H26" s="7">
        <v>10</v>
      </c>
      <c r="I26" s="9">
        <f t="shared" si="2"/>
        <v>8.6206896551724144E-2</v>
      </c>
    </row>
    <row r="27" spans="1:9" ht="15.95" customHeight="1" x14ac:dyDescent="0.25">
      <c r="A27" s="6" t="s">
        <v>22</v>
      </c>
      <c r="B27" s="6" t="s">
        <v>20</v>
      </c>
      <c r="C27" s="7">
        <v>122</v>
      </c>
      <c r="D27" s="8">
        <v>0</v>
      </c>
      <c r="E27" s="9">
        <f t="shared" si="0"/>
        <v>0</v>
      </c>
      <c r="F27" s="7">
        <v>113</v>
      </c>
      <c r="G27" s="9">
        <f t="shared" si="1"/>
        <v>0.92622950819672134</v>
      </c>
      <c r="H27" s="7">
        <v>9</v>
      </c>
      <c r="I27" s="9">
        <f t="shared" si="2"/>
        <v>7.3770491803278687E-2</v>
      </c>
    </row>
    <row r="28" spans="1:9" ht="15.95" customHeight="1" x14ac:dyDescent="0.25">
      <c r="A28" s="6" t="s">
        <v>22</v>
      </c>
      <c r="B28" s="6" t="s">
        <v>21</v>
      </c>
      <c r="C28" s="7">
        <v>228</v>
      </c>
      <c r="D28" s="7">
        <v>39</v>
      </c>
      <c r="E28" s="9">
        <f t="shared" si="0"/>
        <v>0.17105263157894737</v>
      </c>
      <c r="F28" s="7">
        <v>179</v>
      </c>
      <c r="G28" s="9">
        <f t="shared" si="1"/>
        <v>0.78508771929824561</v>
      </c>
      <c r="H28" s="7">
        <v>10</v>
      </c>
      <c r="I28" s="9">
        <f t="shared" si="2"/>
        <v>4.3859649122807015E-2</v>
      </c>
    </row>
    <row r="29" spans="1:9" ht="15.95" customHeight="1" x14ac:dyDescent="0.25">
      <c r="A29" s="13" t="s">
        <v>22</v>
      </c>
      <c r="B29" s="13" t="s">
        <v>36</v>
      </c>
      <c r="C29" s="21">
        <f>SUM(C18:C28)</f>
        <v>1413</v>
      </c>
      <c r="D29" s="21">
        <f>SUM(D18:D28)</f>
        <v>40</v>
      </c>
      <c r="E29" s="22">
        <f t="shared" si="0"/>
        <v>2.8308563340410473E-2</v>
      </c>
      <c r="F29" s="21">
        <f>SUM(F18:F28)</f>
        <v>1235</v>
      </c>
      <c r="G29" s="22">
        <f t="shared" si="1"/>
        <v>0.87402689313517334</v>
      </c>
      <c r="H29" s="21">
        <f>SUM(H18:H28)</f>
        <v>138</v>
      </c>
      <c r="I29" s="22">
        <f t="shared" si="2"/>
        <v>9.7664543524416142E-2</v>
      </c>
    </row>
    <row r="30" spans="1:9" ht="15.95" customHeight="1" x14ac:dyDescent="0.25">
      <c r="A30" s="6"/>
      <c r="B30" s="6"/>
      <c r="C30" s="7"/>
      <c r="D30" s="7"/>
      <c r="E30" s="9"/>
      <c r="F30" s="7"/>
      <c r="G30" s="9"/>
      <c r="H30" s="7"/>
      <c r="I30" s="9"/>
    </row>
    <row r="31" spans="1:9" ht="15.95" customHeight="1" x14ac:dyDescent="0.25">
      <c r="A31" s="6" t="s">
        <v>23</v>
      </c>
      <c r="B31" s="6" t="s">
        <v>11</v>
      </c>
      <c r="C31" s="7">
        <v>342</v>
      </c>
      <c r="D31" s="7">
        <v>35</v>
      </c>
      <c r="E31" s="9">
        <f t="shared" si="0"/>
        <v>0.1023391812865497</v>
      </c>
      <c r="F31" s="7">
        <v>281</v>
      </c>
      <c r="G31" s="9">
        <f t="shared" si="1"/>
        <v>0.82163742690058483</v>
      </c>
      <c r="H31" s="7">
        <v>26</v>
      </c>
      <c r="I31" s="9">
        <f t="shared" si="2"/>
        <v>7.6023391812865493E-2</v>
      </c>
    </row>
    <row r="32" spans="1:9" ht="15.95" customHeight="1" x14ac:dyDescent="0.25">
      <c r="A32" s="6" t="s">
        <v>23</v>
      </c>
      <c r="B32" s="6" t="s">
        <v>12</v>
      </c>
      <c r="C32" s="7">
        <v>323</v>
      </c>
      <c r="D32" s="7">
        <v>42</v>
      </c>
      <c r="E32" s="9">
        <f t="shared" si="0"/>
        <v>0.13003095975232198</v>
      </c>
      <c r="F32" s="7">
        <v>257</v>
      </c>
      <c r="G32" s="9">
        <f t="shared" si="1"/>
        <v>0.79566563467492257</v>
      </c>
      <c r="H32" s="7">
        <v>24</v>
      </c>
      <c r="I32" s="9">
        <f t="shared" si="2"/>
        <v>7.4303405572755415E-2</v>
      </c>
    </row>
    <row r="33" spans="1:9" ht="15.95" customHeight="1" x14ac:dyDescent="0.25">
      <c r="A33" s="6" t="s">
        <v>23</v>
      </c>
      <c r="B33" s="6" t="s">
        <v>13</v>
      </c>
      <c r="C33" s="7">
        <v>282</v>
      </c>
      <c r="D33" s="7">
        <v>38</v>
      </c>
      <c r="E33" s="9">
        <f t="shared" si="0"/>
        <v>0.13475177304964539</v>
      </c>
      <c r="F33" s="7">
        <v>229</v>
      </c>
      <c r="G33" s="9">
        <f t="shared" si="1"/>
        <v>0.81205673758865249</v>
      </c>
      <c r="H33" s="7">
        <v>15</v>
      </c>
      <c r="I33" s="9">
        <f t="shared" si="2"/>
        <v>5.3191489361702128E-2</v>
      </c>
    </row>
    <row r="34" spans="1:9" ht="15.95" customHeight="1" x14ac:dyDescent="0.25">
      <c r="A34" s="6" t="s">
        <v>23</v>
      </c>
      <c r="B34" s="6" t="s">
        <v>14</v>
      </c>
      <c r="C34" s="7">
        <v>287</v>
      </c>
      <c r="D34" s="7">
        <v>31</v>
      </c>
      <c r="E34" s="9">
        <f t="shared" si="0"/>
        <v>0.10801393728222997</v>
      </c>
      <c r="F34" s="7">
        <v>237</v>
      </c>
      <c r="G34" s="9">
        <f t="shared" si="1"/>
        <v>0.82578397212543553</v>
      </c>
      <c r="H34" s="7">
        <v>19</v>
      </c>
      <c r="I34" s="9">
        <f t="shared" si="2"/>
        <v>6.6202090592334492E-2</v>
      </c>
    </row>
    <row r="35" spans="1:9" ht="15.95" customHeight="1" x14ac:dyDescent="0.25">
      <c r="A35" s="6" t="s">
        <v>23</v>
      </c>
      <c r="B35" s="6" t="s">
        <v>15</v>
      </c>
      <c r="C35" s="7">
        <v>302</v>
      </c>
      <c r="D35" s="7">
        <v>27</v>
      </c>
      <c r="E35" s="9">
        <f t="shared" si="0"/>
        <v>8.9403973509933773E-2</v>
      </c>
      <c r="F35" s="7">
        <v>245</v>
      </c>
      <c r="G35" s="9">
        <f t="shared" si="1"/>
        <v>0.8112582781456954</v>
      </c>
      <c r="H35" s="7">
        <v>30</v>
      </c>
      <c r="I35" s="9">
        <f t="shared" si="2"/>
        <v>9.9337748344370855E-2</v>
      </c>
    </row>
    <row r="36" spans="1:9" ht="15.95" customHeight="1" x14ac:dyDescent="0.25">
      <c r="A36" s="6" t="s">
        <v>23</v>
      </c>
      <c r="B36" s="6" t="s">
        <v>16</v>
      </c>
      <c r="C36" s="7">
        <v>272</v>
      </c>
      <c r="D36" s="7">
        <v>38</v>
      </c>
      <c r="E36" s="9">
        <f t="shared" si="0"/>
        <v>0.13970588235294118</v>
      </c>
      <c r="F36" s="7">
        <v>220</v>
      </c>
      <c r="G36" s="9">
        <f t="shared" si="1"/>
        <v>0.80882352941176472</v>
      </c>
      <c r="H36" s="7">
        <v>14</v>
      </c>
      <c r="I36" s="9">
        <f t="shared" si="2"/>
        <v>5.1470588235294115E-2</v>
      </c>
    </row>
    <row r="37" spans="1:9" ht="15.95" customHeight="1" x14ac:dyDescent="0.25">
      <c r="A37" s="6" t="s">
        <v>23</v>
      </c>
      <c r="B37" s="6" t="s">
        <v>17</v>
      </c>
      <c r="C37" s="7">
        <v>306</v>
      </c>
      <c r="D37" s="7">
        <v>31</v>
      </c>
      <c r="E37" s="9">
        <f t="shared" si="0"/>
        <v>0.10130718954248366</v>
      </c>
      <c r="F37" s="7">
        <v>252</v>
      </c>
      <c r="G37" s="9">
        <f t="shared" si="1"/>
        <v>0.82352941176470584</v>
      </c>
      <c r="H37" s="7">
        <v>23</v>
      </c>
      <c r="I37" s="9">
        <f t="shared" si="2"/>
        <v>7.5163398692810454E-2</v>
      </c>
    </row>
    <row r="38" spans="1:9" ht="15.95" customHeight="1" x14ac:dyDescent="0.25">
      <c r="A38" s="6" t="s">
        <v>23</v>
      </c>
      <c r="B38" s="6" t="s">
        <v>18</v>
      </c>
      <c r="C38" s="7">
        <v>320</v>
      </c>
      <c r="D38" s="7">
        <v>49</v>
      </c>
      <c r="E38" s="9">
        <f t="shared" si="0"/>
        <v>0.15312500000000001</v>
      </c>
      <c r="F38" s="7">
        <v>241</v>
      </c>
      <c r="G38" s="9">
        <f t="shared" si="1"/>
        <v>0.75312500000000004</v>
      </c>
      <c r="H38" s="7">
        <v>30</v>
      </c>
      <c r="I38" s="9">
        <f t="shared" si="2"/>
        <v>9.375E-2</v>
      </c>
    </row>
    <row r="39" spans="1:9" ht="15.95" customHeight="1" x14ac:dyDescent="0.25">
      <c r="A39" s="6" t="s">
        <v>23</v>
      </c>
      <c r="B39" s="6" t="s">
        <v>19</v>
      </c>
      <c r="C39" s="7">
        <v>343</v>
      </c>
      <c r="D39" s="7">
        <v>39</v>
      </c>
      <c r="E39" s="9">
        <f t="shared" si="0"/>
        <v>0.11370262390670553</v>
      </c>
      <c r="F39" s="7">
        <v>269</v>
      </c>
      <c r="G39" s="9">
        <f t="shared" si="1"/>
        <v>0.78425655976676389</v>
      </c>
      <c r="H39" s="7">
        <v>35</v>
      </c>
      <c r="I39" s="9">
        <f t="shared" si="2"/>
        <v>0.10204081632653061</v>
      </c>
    </row>
    <row r="40" spans="1:9" ht="15.95" customHeight="1" x14ac:dyDescent="0.25">
      <c r="A40" s="6" t="s">
        <v>23</v>
      </c>
      <c r="B40" s="6" t="s">
        <v>20</v>
      </c>
      <c r="C40" s="7">
        <v>308</v>
      </c>
      <c r="D40" s="7">
        <v>53</v>
      </c>
      <c r="E40" s="9">
        <f t="shared" si="0"/>
        <v>0.17207792207792208</v>
      </c>
      <c r="F40" s="7">
        <v>236</v>
      </c>
      <c r="G40" s="9">
        <f t="shared" si="1"/>
        <v>0.76623376623376627</v>
      </c>
      <c r="H40" s="7">
        <v>19</v>
      </c>
      <c r="I40" s="9">
        <f t="shared" si="2"/>
        <v>6.1688311688311688E-2</v>
      </c>
    </row>
    <row r="41" spans="1:9" ht="15.95" customHeight="1" x14ac:dyDescent="0.25">
      <c r="A41" s="6" t="s">
        <v>23</v>
      </c>
      <c r="B41" s="6" t="s">
        <v>21</v>
      </c>
      <c r="C41" s="7">
        <v>308</v>
      </c>
      <c r="D41" s="7">
        <v>42</v>
      </c>
      <c r="E41" s="9">
        <f t="shared" si="0"/>
        <v>0.13636363636363635</v>
      </c>
      <c r="F41" s="7">
        <v>246</v>
      </c>
      <c r="G41" s="9">
        <f t="shared" si="1"/>
        <v>0.79870129870129869</v>
      </c>
      <c r="H41" s="7">
        <v>20</v>
      </c>
      <c r="I41" s="9">
        <f t="shared" si="2"/>
        <v>6.4935064935064929E-2</v>
      </c>
    </row>
    <row r="42" spans="1:9" ht="15.95" customHeight="1" x14ac:dyDescent="0.25">
      <c r="A42" s="40" t="s">
        <v>23</v>
      </c>
      <c r="B42" s="40" t="s">
        <v>36</v>
      </c>
      <c r="C42" s="21">
        <f>SUM(C31:C41)</f>
        <v>3393</v>
      </c>
      <c r="D42" s="21">
        <f>SUM(D31:D41)</f>
        <v>425</v>
      </c>
      <c r="E42" s="22">
        <f t="shared" si="0"/>
        <v>0.12525788387857353</v>
      </c>
      <c r="F42" s="21">
        <f>SUM(F31:F41)</f>
        <v>2713</v>
      </c>
      <c r="G42" s="22">
        <f t="shared" si="1"/>
        <v>0.79958738579428235</v>
      </c>
      <c r="H42" s="21">
        <f>SUM(H31:H41)</f>
        <v>255</v>
      </c>
      <c r="I42" s="22">
        <f t="shared" si="2"/>
        <v>7.515473032714412E-2</v>
      </c>
    </row>
    <row r="43" spans="1:9" ht="15.95" customHeight="1" x14ac:dyDescent="0.25">
      <c r="A43" s="10"/>
      <c r="B43" s="10"/>
      <c r="C43" s="11"/>
      <c r="D43" s="11"/>
      <c r="E43" s="12"/>
      <c r="F43" s="11"/>
      <c r="G43" s="12"/>
      <c r="H43" s="11"/>
      <c r="I43" s="12"/>
    </row>
    <row r="44" spans="1:9" ht="15.95" customHeight="1" x14ac:dyDescent="0.25">
      <c r="A44" s="6" t="s">
        <v>24</v>
      </c>
      <c r="B44" s="6" t="s">
        <v>11</v>
      </c>
      <c r="C44" s="7">
        <v>4</v>
      </c>
      <c r="D44" s="8">
        <v>0</v>
      </c>
      <c r="E44" s="9">
        <f t="shared" si="0"/>
        <v>0</v>
      </c>
      <c r="F44" s="7">
        <v>3</v>
      </c>
      <c r="G44" s="9">
        <f t="shared" si="1"/>
        <v>0.75</v>
      </c>
      <c r="H44" s="7">
        <v>1</v>
      </c>
      <c r="I44" s="9">
        <f t="shared" si="2"/>
        <v>0.25</v>
      </c>
    </row>
    <row r="45" spans="1:9" ht="15.95" customHeight="1" x14ac:dyDescent="0.25">
      <c r="A45" s="6" t="s">
        <v>24</v>
      </c>
      <c r="B45" s="6" t="s">
        <v>12</v>
      </c>
      <c r="C45" s="7">
        <v>3</v>
      </c>
      <c r="D45" s="8">
        <v>0</v>
      </c>
      <c r="E45" s="9">
        <f t="shared" si="0"/>
        <v>0</v>
      </c>
      <c r="F45" s="7">
        <v>2</v>
      </c>
      <c r="G45" s="9">
        <f t="shared" si="1"/>
        <v>0.66666666666666663</v>
      </c>
      <c r="H45" s="7">
        <v>1</v>
      </c>
      <c r="I45" s="9">
        <f t="shared" si="2"/>
        <v>0.33333333333333331</v>
      </c>
    </row>
    <row r="46" spans="1:9" ht="15.95" customHeight="1" x14ac:dyDescent="0.25">
      <c r="A46" s="6" t="s">
        <v>24</v>
      </c>
      <c r="B46" s="6" t="s">
        <v>13</v>
      </c>
      <c r="C46" s="7">
        <v>2</v>
      </c>
      <c r="D46" s="7">
        <v>1</v>
      </c>
      <c r="E46" s="9">
        <f t="shared" si="0"/>
        <v>0.5</v>
      </c>
      <c r="F46" s="7">
        <v>1</v>
      </c>
      <c r="G46" s="9">
        <f t="shared" si="1"/>
        <v>0.5</v>
      </c>
      <c r="H46" s="8">
        <v>0</v>
      </c>
      <c r="I46" s="9">
        <f t="shared" si="2"/>
        <v>0</v>
      </c>
    </row>
    <row r="47" spans="1:9" ht="15.95" customHeight="1" x14ac:dyDescent="0.25">
      <c r="A47" s="6" t="s">
        <v>24</v>
      </c>
      <c r="B47" s="6" t="s">
        <v>14</v>
      </c>
      <c r="C47" s="7">
        <v>1</v>
      </c>
      <c r="D47" s="8">
        <v>0</v>
      </c>
      <c r="E47" s="9">
        <f t="shared" si="0"/>
        <v>0</v>
      </c>
      <c r="F47" s="7">
        <v>1</v>
      </c>
      <c r="G47" s="9">
        <f t="shared" si="1"/>
        <v>1</v>
      </c>
      <c r="H47" s="8">
        <v>0</v>
      </c>
      <c r="I47" s="9">
        <f t="shared" si="2"/>
        <v>0</v>
      </c>
    </row>
    <row r="48" spans="1:9" ht="15.95" customHeight="1" x14ac:dyDescent="0.25">
      <c r="A48" s="6" t="s">
        <v>24</v>
      </c>
      <c r="B48" s="6" t="s">
        <v>15</v>
      </c>
      <c r="C48" s="7">
        <v>0</v>
      </c>
      <c r="D48" s="8">
        <v>0</v>
      </c>
      <c r="E48" s="9">
        <v>0</v>
      </c>
      <c r="F48" s="7">
        <v>0</v>
      </c>
      <c r="G48" s="9">
        <v>0</v>
      </c>
      <c r="H48" s="8">
        <v>0</v>
      </c>
      <c r="I48" s="9">
        <v>0</v>
      </c>
    </row>
    <row r="49" spans="1:9" ht="15.95" customHeight="1" x14ac:dyDescent="0.25">
      <c r="A49" s="6" t="s">
        <v>24</v>
      </c>
      <c r="B49" s="6" t="s">
        <v>16</v>
      </c>
      <c r="C49" s="7">
        <v>1</v>
      </c>
      <c r="D49" s="8">
        <v>0</v>
      </c>
      <c r="E49" s="9">
        <f t="shared" si="0"/>
        <v>0</v>
      </c>
      <c r="F49" s="7">
        <v>1</v>
      </c>
      <c r="G49" s="9">
        <f t="shared" si="1"/>
        <v>1</v>
      </c>
      <c r="H49" s="8">
        <v>0</v>
      </c>
      <c r="I49" s="9">
        <f t="shared" si="2"/>
        <v>0</v>
      </c>
    </row>
    <row r="50" spans="1:9" ht="15.95" customHeight="1" x14ac:dyDescent="0.25">
      <c r="A50" s="6" t="s">
        <v>24</v>
      </c>
      <c r="B50" s="6" t="s">
        <v>17</v>
      </c>
      <c r="C50" s="7">
        <v>1</v>
      </c>
      <c r="D50" s="7">
        <v>1</v>
      </c>
      <c r="E50" s="9">
        <f t="shared" si="0"/>
        <v>1</v>
      </c>
      <c r="F50" s="8">
        <v>0</v>
      </c>
      <c r="G50" s="9">
        <f t="shared" si="1"/>
        <v>0</v>
      </c>
      <c r="H50" s="8">
        <v>0</v>
      </c>
      <c r="I50" s="9">
        <f t="shared" si="2"/>
        <v>0</v>
      </c>
    </row>
    <row r="51" spans="1:9" ht="15.95" customHeight="1" x14ac:dyDescent="0.25">
      <c r="A51" s="6" t="s">
        <v>24</v>
      </c>
      <c r="B51" s="6" t="s">
        <v>18</v>
      </c>
      <c r="C51" s="7">
        <v>0</v>
      </c>
      <c r="D51" s="7">
        <v>0</v>
      </c>
      <c r="E51" s="9">
        <v>0</v>
      </c>
      <c r="F51" s="8">
        <v>0</v>
      </c>
      <c r="G51" s="9">
        <v>0</v>
      </c>
      <c r="H51" s="8">
        <v>0</v>
      </c>
      <c r="I51" s="9">
        <v>0</v>
      </c>
    </row>
    <row r="52" spans="1:9" ht="15.95" customHeight="1" x14ac:dyDescent="0.25">
      <c r="A52" s="6" t="s">
        <v>24</v>
      </c>
      <c r="B52" s="6" t="s">
        <v>19</v>
      </c>
      <c r="C52" s="7">
        <v>0</v>
      </c>
      <c r="D52" s="7">
        <v>0</v>
      </c>
      <c r="E52" s="9">
        <v>0</v>
      </c>
      <c r="F52" s="8">
        <v>0</v>
      </c>
      <c r="G52" s="9">
        <v>0</v>
      </c>
      <c r="H52" s="8">
        <v>0</v>
      </c>
      <c r="I52" s="9">
        <v>0</v>
      </c>
    </row>
    <row r="53" spans="1:9" ht="15.95" customHeight="1" x14ac:dyDescent="0.25">
      <c r="A53" s="6" t="s">
        <v>24</v>
      </c>
      <c r="B53" s="6" t="s">
        <v>20</v>
      </c>
      <c r="C53" s="7">
        <v>3</v>
      </c>
      <c r="D53" s="7">
        <v>1</v>
      </c>
      <c r="E53" s="9">
        <f t="shared" si="0"/>
        <v>0.33333333333333331</v>
      </c>
      <c r="F53" s="7">
        <v>2</v>
      </c>
      <c r="G53" s="9">
        <f t="shared" si="1"/>
        <v>0.66666666666666663</v>
      </c>
      <c r="H53" s="8">
        <v>0</v>
      </c>
      <c r="I53" s="9">
        <f t="shared" si="2"/>
        <v>0</v>
      </c>
    </row>
    <row r="54" spans="1:9" ht="15.95" customHeight="1" x14ac:dyDescent="0.25">
      <c r="A54" s="6" t="s">
        <v>24</v>
      </c>
      <c r="B54" s="6" t="s">
        <v>21</v>
      </c>
      <c r="C54" s="7">
        <v>1</v>
      </c>
      <c r="D54" s="8">
        <v>0</v>
      </c>
      <c r="E54" s="9">
        <f t="shared" si="0"/>
        <v>0</v>
      </c>
      <c r="F54" s="7">
        <v>1</v>
      </c>
      <c r="G54" s="9">
        <f t="shared" si="1"/>
        <v>1</v>
      </c>
      <c r="H54" s="8">
        <v>0</v>
      </c>
      <c r="I54" s="9">
        <f t="shared" si="2"/>
        <v>0</v>
      </c>
    </row>
    <row r="55" spans="1:9" ht="15.95" customHeight="1" x14ac:dyDescent="0.25">
      <c r="A55" s="40" t="s">
        <v>24</v>
      </c>
      <c r="B55" s="40" t="s">
        <v>36</v>
      </c>
      <c r="C55" s="21">
        <f>SUM(C44:C54)</f>
        <v>16</v>
      </c>
      <c r="D55" s="23">
        <f>SUM(D44:D54)</f>
        <v>3</v>
      </c>
      <c r="E55" s="22">
        <f t="shared" si="0"/>
        <v>0.1875</v>
      </c>
      <c r="F55" s="21">
        <f>SUM(F44:F54)</f>
        <v>11</v>
      </c>
      <c r="G55" s="22">
        <f t="shared" si="1"/>
        <v>0.6875</v>
      </c>
      <c r="H55" s="23">
        <f>SUM(H44:H54)</f>
        <v>2</v>
      </c>
      <c r="I55" s="22">
        <f t="shared" si="2"/>
        <v>0.125</v>
      </c>
    </row>
    <row r="56" spans="1:9" ht="18" customHeight="1" x14ac:dyDescent="0.25"/>
    <row r="57" spans="1:9" ht="9.9499999999999993" customHeight="1" x14ac:dyDescent="0.25"/>
  </sheetData>
  <autoFilter ref="A4:B4" xr:uid="{00000000-0001-0000-0000-000000000000}"/>
  <mergeCells count="6">
    <mergeCell ref="A1:C3"/>
    <mergeCell ref="D2:I2"/>
    <mergeCell ref="D3:E3"/>
    <mergeCell ref="F3:G3"/>
    <mergeCell ref="H3:I3"/>
    <mergeCell ref="D1:I1"/>
  </mergeCells>
  <pageMargins left="0.5" right="0.5" top="1.1000000000000001" bottom="1" header="0.4" footer="0.5"/>
  <pageSetup orientation="landscape" horizontalDpi="300" verticalDpi="300" r:id="rId1"/>
  <headerFooter>
    <oddHeader>&amp;CUniversity of Idaho
Grad and Law
1st Year Retention by Level</oddHeader>
    <oddFooter>&amp;L&amp;A
&amp;F&amp;CPage &amp;P of &amp;N&amp;R&amp;D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4"/>
  <sheetViews>
    <sheetView showGridLines="0" zoomScaleNormal="100" workbookViewId="0">
      <pane xSplit="10" ySplit="4" topLeftCell="K5" activePane="bottomRight" state="frozen"/>
      <selection pane="topRight" activeCell="K1" sqref="K1"/>
      <selection pane="bottomLeft" activeCell="A5" sqref="A5"/>
      <selection pane="bottomRight" sqref="A1:J4"/>
    </sheetView>
  </sheetViews>
  <sheetFormatPr defaultRowHeight="15" x14ac:dyDescent="0.25"/>
  <cols>
    <col min="1" max="4" width="12.7109375" style="1" customWidth="1"/>
    <col min="5" max="10" width="9.7109375" style="1" customWidth="1"/>
    <col min="11" max="16384" width="9.140625" style="1"/>
  </cols>
  <sheetData>
    <row r="1" spans="1:10" ht="18" customHeight="1" x14ac:dyDescent="0.25">
      <c r="A1" s="47"/>
      <c r="B1" s="48"/>
      <c r="C1" s="48"/>
      <c r="D1" s="49"/>
      <c r="E1" s="56" t="s">
        <v>165</v>
      </c>
      <c r="F1" s="57"/>
      <c r="G1" s="57"/>
      <c r="H1" s="57"/>
      <c r="I1" s="57"/>
      <c r="J1" s="58"/>
    </row>
    <row r="2" spans="1:10" ht="18" customHeight="1" x14ac:dyDescent="0.25">
      <c r="A2" s="50"/>
      <c r="B2" s="51"/>
      <c r="C2" s="51"/>
      <c r="D2" s="52"/>
      <c r="E2" s="56" t="s">
        <v>25</v>
      </c>
      <c r="F2" s="57"/>
      <c r="G2" s="57"/>
      <c r="H2" s="57"/>
      <c r="I2" s="57"/>
      <c r="J2" s="58"/>
    </row>
    <row r="3" spans="1:10" ht="18" customHeight="1" x14ac:dyDescent="0.25">
      <c r="A3" s="53"/>
      <c r="B3" s="54"/>
      <c r="C3" s="54"/>
      <c r="D3" s="55"/>
      <c r="E3" s="56" t="s">
        <v>3</v>
      </c>
      <c r="F3" s="58"/>
      <c r="G3" s="56" t="s">
        <v>4</v>
      </c>
      <c r="H3" s="58"/>
      <c r="I3" s="56" t="s">
        <v>5</v>
      </c>
      <c r="J3" s="58"/>
    </row>
    <row r="4" spans="1:10" ht="36" customHeight="1" x14ac:dyDescent="0.25">
      <c r="A4" s="2" t="s">
        <v>170</v>
      </c>
      <c r="B4" s="2" t="s">
        <v>9</v>
      </c>
      <c r="C4" s="2" t="s">
        <v>49</v>
      </c>
      <c r="D4" s="33" t="s">
        <v>1</v>
      </c>
      <c r="E4" s="27" t="s">
        <v>6</v>
      </c>
      <c r="F4" s="27" t="s">
        <v>7</v>
      </c>
      <c r="G4" s="27" t="s">
        <v>6</v>
      </c>
      <c r="H4" s="27" t="s">
        <v>7</v>
      </c>
      <c r="I4" s="27" t="s">
        <v>6</v>
      </c>
      <c r="J4" s="27" t="s">
        <v>7</v>
      </c>
    </row>
    <row r="5" spans="1:10" ht="18" customHeight="1" x14ac:dyDescent="0.25">
      <c r="A5" s="10" t="s">
        <v>43</v>
      </c>
      <c r="B5" s="10" t="s">
        <v>10</v>
      </c>
      <c r="C5" s="10" t="s">
        <v>50</v>
      </c>
      <c r="D5" s="11">
        <v>107</v>
      </c>
      <c r="E5" s="11">
        <v>70</v>
      </c>
      <c r="F5" s="12">
        <f>E5/D5</f>
        <v>0.65420560747663548</v>
      </c>
      <c r="G5" s="11">
        <v>14</v>
      </c>
      <c r="H5" s="12">
        <f>G5/D5</f>
        <v>0.13084112149532709</v>
      </c>
      <c r="I5" s="11">
        <v>23</v>
      </c>
      <c r="J5" s="12">
        <f>I5/D5</f>
        <v>0.21495327102803738</v>
      </c>
    </row>
    <row r="6" spans="1:10" ht="18" customHeight="1" x14ac:dyDescent="0.25">
      <c r="A6" s="6" t="s">
        <v>43</v>
      </c>
      <c r="B6" s="6" t="s">
        <v>10</v>
      </c>
      <c r="C6" s="6" t="s">
        <v>51</v>
      </c>
      <c r="D6" s="7">
        <v>101</v>
      </c>
      <c r="E6" s="7">
        <v>62</v>
      </c>
      <c r="F6" s="9">
        <f t="shared" ref="F6:F8" si="0">E6/D6</f>
        <v>0.61386138613861385</v>
      </c>
      <c r="G6" s="7">
        <v>8</v>
      </c>
      <c r="H6" s="9">
        <f t="shared" ref="H6:H8" si="1">G6/D6</f>
        <v>7.9207920792079209E-2</v>
      </c>
      <c r="I6" s="7">
        <v>31</v>
      </c>
      <c r="J6" s="9">
        <f t="shared" ref="J6:J8" si="2">I6/D6</f>
        <v>0.30693069306930693</v>
      </c>
    </row>
    <row r="7" spans="1:10" s="34" customFormat="1" ht="18" customHeight="1" x14ac:dyDescent="0.25">
      <c r="A7" s="6" t="s">
        <v>43</v>
      </c>
      <c r="B7" s="6" t="s">
        <v>10</v>
      </c>
      <c r="C7" s="35" t="s">
        <v>169</v>
      </c>
      <c r="D7" s="31">
        <v>113</v>
      </c>
      <c r="E7" s="31">
        <v>85</v>
      </c>
      <c r="F7" s="9">
        <f t="shared" si="0"/>
        <v>0.75221238938053092</v>
      </c>
      <c r="G7" s="31">
        <v>9</v>
      </c>
      <c r="H7" s="9">
        <f t="shared" si="1"/>
        <v>7.9646017699115043E-2</v>
      </c>
      <c r="I7" s="31">
        <v>19</v>
      </c>
      <c r="J7" s="9">
        <f t="shared" si="2"/>
        <v>0.16814159292035399</v>
      </c>
    </row>
    <row r="8" spans="1:10" ht="18" customHeight="1" x14ac:dyDescent="0.25">
      <c r="A8" s="40" t="s">
        <v>43</v>
      </c>
      <c r="B8" s="40" t="s">
        <v>10</v>
      </c>
      <c r="C8" s="40" t="s">
        <v>36</v>
      </c>
      <c r="D8" s="21">
        <f>SUM(D5:D7)</f>
        <v>321</v>
      </c>
      <c r="E8" s="21">
        <f>SUM(E5:E7)</f>
        <v>217</v>
      </c>
      <c r="F8" s="22">
        <f t="shared" si="0"/>
        <v>0.67601246105919</v>
      </c>
      <c r="G8" s="21">
        <f>SUM(G5:G7)</f>
        <v>31</v>
      </c>
      <c r="H8" s="22">
        <f t="shared" si="1"/>
        <v>9.657320872274143E-2</v>
      </c>
      <c r="I8" s="21">
        <f>SUM(I5:I7)</f>
        <v>73</v>
      </c>
      <c r="J8" s="22">
        <f t="shared" si="2"/>
        <v>0.22741433021806853</v>
      </c>
    </row>
    <row r="9" spans="1:10" ht="18" customHeight="1" x14ac:dyDescent="0.25">
      <c r="A9" s="6"/>
      <c r="B9" s="6"/>
      <c r="C9" s="6"/>
      <c r="D9" s="7"/>
      <c r="E9" s="7"/>
      <c r="F9" s="7"/>
      <c r="G9" s="7"/>
      <c r="H9" s="7"/>
      <c r="I9" s="7"/>
      <c r="J9" s="7"/>
    </row>
    <row r="10" spans="1:10" ht="18" customHeight="1" x14ac:dyDescent="0.25">
      <c r="A10" s="6" t="s">
        <v>43</v>
      </c>
      <c r="B10" s="6" t="s">
        <v>22</v>
      </c>
      <c r="C10" s="6" t="s">
        <v>50</v>
      </c>
      <c r="D10" s="7">
        <v>262</v>
      </c>
      <c r="E10" s="7">
        <v>238</v>
      </c>
      <c r="F10" s="9">
        <f>E10/D10</f>
        <v>0.90839694656488545</v>
      </c>
      <c r="G10" s="8">
        <v>0</v>
      </c>
      <c r="H10" s="9">
        <f>G10/D10</f>
        <v>0</v>
      </c>
      <c r="I10" s="7">
        <v>24</v>
      </c>
      <c r="J10" s="9">
        <f>I10/D10</f>
        <v>9.1603053435114504E-2</v>
      </c>
    </row>
    <row r="11" spans="1:10" ht="18" customHeight="1" x14ac:dyDescent="0.25">
      <c r="A11" s="6" t="s">
        <v>43</v>
      </c>
      <c r="B11" s="6" t="s">
        <v>22</v>
      </c>
      <c r="C11" s="6" t="s">
        <v>51</v>
      </c>
      <c r="D11" s="7">
        <v>207</v>
      </c>
      <c r="E11" s="7">
        <v>175</v>
      </c>
      <c r="F11" s="9">
        <f t="shared" ref="F11:F13" si="3">E11/D11</f>
        <v>0.84541062801932365</v>
      </c>
      <c r="G11" s="8">
        <v>0</v>
      </c>
      <c r="H11" s="9">
        <f t="shared" ref="H11:H13" si="4">G11/D11</f>
        <v>0</v>
      </c>
      <c r="I11" s="7">
        <v>32</v>
      </c>
      <c r="J11" s="9">
        <f t="shared" ref="J11:J13" si="5">I11/D11</f>
        <v>0.15458937198067632</v>
      </c>
    </row>
    <row r="12" spans="1:10" s="34" customFormat="1" ht="18" customHeight="1" x14ac:dyDescent="0.25">
      <c r="A12" s="6" t="s">
        <v>43</v>
      </c>
      <c r="B12" s="6" t="s">
        <v>22</v>
      </c>
      <c r="C12" s="35" t="s">
        <v>169</v>
      </c>
      <c r="D12" s="31">
        <v>268</v>
      </c>
      <c r="E12" s="31">
        <v>228</v>
      </c>
      <c r="F12" s="9">
        <f t="shared" si="3"/>
        <v>0.85074626865671643</v>
      </c>
      <c r="G12" s="36">
        <v>0</v>
      </c>
      <c r="H12" s="9">
        <f t="shared" si="4"/>
        <v>0</v>
      </c>
      <c r="I12" s="31">
        <v>40</v>
      </c>
      <c r="J12" s="9">
        <f t="shared" si="5"/>
        <v>0.14925373134328357</v>
      </c>
    </row>
    <row r="13" spans="1:10" ht="18" customHeight="1" x14ac:dyDescent="0.25">
      <c r="A13" s="40" t="s">
        <v>43</v>
      </c>
      <c r="B13" s="40" t="s">
        <v>22</v>
      </c>
      <c r="C13" s="40" t="s">
        <v>36</v>
      </c>
      <c r="D13" s="21">
        <f>SUM(D10:D12)</f>
        <v>737</v>
      </c>
      <c r="E13" s="21">
        <f>SUM(E10:E12)</f>
        <v>641</v>
      </c>
      <c r="F13" s="22">
        <f t="shared" si="3"/>
        <v>0.86974219810040709</v>
      </c>
      <c r="G13" s="23">
        <f>SUM(G10:G12)</f>
        <v>0</v>
      </c>
      <c r="H13" s="22">
        <f t="shared" si="4"/>
        <v>0</v>
      </c>
      <c r="I13" s="21">
        <f>SUM(I10:I12)</f>
        <v>96</v>
      </c>
      <c r="J13" s="22">
        <f t="shared" si="5"/>
        <v>0.13025780189959293</v>
      </c>
    </row>
    <row r="14" spans="1:10" ht="18" customHeight="1" x14ac:dyDescent="0.25">
      <c r="A14" s="6"/>
      <c r="B14" s="6"/>
      <c r="C14" s="6"/>
      <c r="D14" s="7"/>
      <c r="E14" s="7"/>
      <c r="F14" s="7"/>
      <c r="G14" s="8"/>
      <c r="H14" s="8"/>
      <c r="I14" s="7"/>
      <c r="J14" s="7"/>
    </row>
    <row r="15" spans="1:10" ht="18" customHeight="1" x14ac:dyDescent="0.25">
      <c r="A15" s="6" t="s">
        <v>43</v>
      </c>
      <c r="B15" s="6" t="s">
        <v>23</v>
      </c>
      <c r="C15" s="6" t="s">
        <v>50</v>
      </c>
      <c r="D15" s="7">
        <v>665</v>
      </c>
      <c r="E15" s="7">
        <v>585</v>
      </c>
      <c r="F15" s="9">
        <f>E15/D15</f>
        <v>0.87969924812030076</v>
      </c>
      <c r="G15" s="7">
        <v>5</v>
      </c>
      <c r="H15" s="9">
        <f>G15/D15</f>
        <v>7.5187969924812026E-3</v>
      </c>
      <c r="I15" s="7">
        <v>75</v>
      </c>
      <c r="J15" s="9">
        <f>I15/D15</f>
        <v>0.11278195488721804</v>
      </c>
    </row>
    <row r="16" spans="1:10" ht="18" customHeight="1" x14ac:dyDescent="0.25">
      <c r="A16" s="6" t="s">
        <v>43</v>
      </c>
      <c r="B16" s="6" t="s">
        <v>23</v>
      </c>
      <c r="C16" s="6" t="s">
        <v>51</v>
      </c>
      <c r="D16" s="7">
        <v>569</v>
      </c>
      <c r="E16" s="7">
        <v>515</v>
      </c>
      <c r="F16" s="9">
        <f t="shared" ref="F16:F18" si="6">E16/D16</f>
        <v>0.90509666080843587</v>
      </c>
      <c r="G16" s="7">
        <v>3</v>
      </c>
      <c r="H16" s="9">
        <f t="shared" ref="H16:H18" si="7">G16/D16</f>
        <v>5.272407732864675E-3</v>
      </c>
      <c r="I16" s="7">
        <v>51</v>
      </c>
      <c r="J16" s="9">
        <f t="shared" ref="J16:J18" si="8">I16/D16</f>
        <v>8.9630931458699478E-2</v>
      </c>
    </row>
    <row r="17" spans="1:10" s="34" customFormat="1" ht="18" customHeight="1" x14ac:dyDescent="0.25">
      <c r="A17" s="6" t="s">
        <v>43</v>
      </c>
      <c r="B17" s="6" t="s">
        <v>23</v>
      </c>
      <c r="C17" s="35" t="s">
        <v>169</v>
      </c>
      <c r="D17" s="31">
        <v>574</v>
      </c>
      <c r="E17" s="31">
        <v>517</v>
      </c>
      <c r="F17" s="9">
        <f t="shared" si="6"/>
        <v>0.9006968641114983</v>
      </c>
      <c r="G17" s="31">
        <v>3</v>
      </c>
      <c r="H17" s="9">
        <f t="shared" si="7"/>
        <v>5.2264808362369342E-3</v>
      </c>
      <c r="I17" s="31">
        <v>54</v>
      </c>
      <c r="J17" s="9">
        <f t="shared" si="8"/>
        <v>9.4076655052264813E-2</v>
      </c>
    </row>
    <row r="18" spans="1:10" ht="18" customHeight="1" x14ac:dyDescent="0.25">
      <c r="A18" s="40" t="s">
        <v>43</v>
      </c>
      <c r="B18" s="40" t="s">
        <v>23</v>
      </c>
      <c r="C18" s="40" t="s">
        <v>36</v>
      </c>
      <c r="D18" s="21">
        <f>SUM(D15:D17)</f>
        <v>1808</v>
      </c>
      <c r="E18" s="21">
        <f>SUM(E15:E17)</f>
        <v>1617</v>
      </c>
      <c r="F18" s="22">
        <f t="shared" si="6"/>
        <v>0.89435840707964598</v>
      </c>
      <c r="G18" s="21">
        <f>SUM(G15:G17)</f>
        <v>11</v>
      </c>
      <c r="H18" s="22">
        <f t="shared" si="7"/>
        <v>6.0840707964601769E-3</v>
      </c>
      <c r="I18" s="21">
        <f>SUM(I15:I17)</f>
        <v>180</v>
      </c>
      <c r="J18" s="22">
        <f t="shared" si="8"/>
        <v>9.9557522123893807E-2</v>
      </c>
    </row>
    <row r="19" spans="1:10" ht="18" customHeight="1" x14ac:dyDescent="0.25">
      <c r="A19" s="6"/>
      <c r="B19" s="6"/>
      <c r="C19" s="6"/>
      <c r="D19" s="7"/>
      <c r="E19" s="7"/>
      <c r="F19" s="9"/>
      <c r="G19" s="7"/>
      <c r="H19" s="9"/>
      <c r="I19" s="7"/>
      <c r="J19" s="9"/>
    </row>
    <row r="20" spans="1:10" ht="18" customHeight="1" x14ac:dyDescent="0.25">
      <c r="A20" s="6" t="s">
        <v>43</v>
      </c>
      <c r="B20" s="6" t="s">
        <v>24</v>
      </c>
      <c r="C20" s="6" t="s">
        <v>50</v>
      </c>
      <c r="D20" s="7">
        <v>7</v>
      </c>
      <c r="E20" s="7">
        <v>5</v>
      </c>
      <c r="F20" s="9">
        <f>E20/D20</f>
        <v>0.7142857142857143</v>
      </c>
      <c r="G20" s="8">
        <v>0</v>
      </c>
      <c r="H20" s="9">
        <f>G20/D20</f>
        <v>0</v>
      </c>
      <c r="I20" s="7">
        <v>2</v>
      </c>
      <c r="J20" s="9">
        <f>I20/D20</f>
        <v>0.2857142857142857</v>
      </c>
    </row>
    <row r="21" spans="1:10" ht="18" customHeight="1" x14ac:dyDescent="0.25">
      <c r="A21" s="6" t="s">
        <v>43</v>
      </c>
      <c r="B21" s="6" t="s">
        <v>24</v>
      </c>
      <c r="C21" s="6" t="s">
        <v>51</v>
      </c>
      <c r="D21" s="7">
        <v>3</v>
      </c>
      <c r="E21" s="7">
        <v>2</v>
      </c>
      <c r="F21" s="9">
        <f t="shared" ref="F21:F23" si="9">E21/D21</f>
        <v>0.66666666666666663</v>
      </c>
      <c r="G21" s="7">
        <v>1</v>
      </c>
      <c r="H21" s="9">
        <f t="shared" ref="H21:H23" si="10">G21/D21</f>
        <v>0.33333333333333331</v>
      </c>
      <c r="I21" s="8">
        <v>0</v>
      </c>
      <c r="J21" s="9">
        <f t="shared" ref="J21:J23" si="11">I21/D21</f>
        <v>0</v>
      </c>
    </row>
    <row r="22" spans="1:10" s="34" customFormat="1" ht="18" customHeight="1" x14ac:dyDescent="0.25">
      <c r="A22" s="6" t="s">
        <v>43</v>
      </c>
      <c r="B22" s="6" t="s">
        <v>24</v>
      </c>
      <c r="C22" s="35" t="s">
        <v>169</v>
      </c>
      <c r="D22" s="31">
        <v>1</v>
      </c>
      <c r="E22" s="31">
        <v>1</v>
      </c>
      <c r="F22" s="9">
        <f t="shared" si="9"/>
        <v>1</v>
      </c>
      <c r="G22" s="36">
        <v>0</v>
      </c>
      <c r="H22" s="9">
        <f t="shared" si="10"/>
        <v>0</v>
      </c>
      <c r="I22" s="36">
        <v>0</v>
      </c>
      <c r="J22" s="9">
        <f t="shared" si="11"/>
        <v>0</v>
      </c>
    </row>
    <row r="23" spans="1:10" ht="18" customHeight="1" x14ac:dyDescent="0.25">
      <c r="A23" s="40" t="s">
        <v>43</v>
      </c>
      <c r="B23" s="40" t="s">
        <v>24</v>
      </c>
      <c r="C23" s="40" t="s">
        <v>36</v>
      </c>
      <c r="D23" s="21">
        <f>SUM(D20:D22)</f>
        <v>11</v>
      </c>
      <c r="E23" s="21">
        <f>SUM(E20:E22)</f>
        <v>8</v>
      </c>
      <c r="F23" s="22">
        <f t="shared" si="9"/>
        <v>0.72727272727272729</v>
      </c>
      <c r="G23" s="21">
        <f>SUM(G20:G22)</f>
        <v>1</v>
      </c>
      <c r="H23" s="22">
        <f t="shared" si="10"/>
        <v>9.0909090909090912E-2</v>
      </c>
      <c r="I23" s="21">
        <f>SUM(I20:I22)</f>
        <v>2</v>
      </c>
      <c r="J23" s="22">
        <f t="shared" si="11"/>
        <v>0.18181818181818182</v>
      </c>
    </row>
    <row r="24" spans="1:10" ht="18" customHeight="1" x14ac:dyDescent="0.25">
      <c r="A24" s="6"/>
      <c r="B24" s="6"/>
      <c r="C24" s="6"/>
      <c r="D24" s="7"/>
      <c r="E24" s="7"/>
      <c r="F24" s="9"/>
      <c r="G24" s="7"/>
      <c r="H24" s="9"/>
      <c r="I24" s="7"/>
      <c r="J24" s="9"/>
    </row>
    <row r="25" spans="1:10" ht="18" customHeight="1" x14ac:dyDescent="0.25">
      <c r="A25" s="6" t="s">
        <v>48</v>
      </c>
      <c r="B25" s="6" t="s">
        <v>10</v>
      </c>
      <c r="C25" s="6" t="s">
        <v>50</v>
      </c>
      <c r="D25" s="7">
        <v>46</v>
      </c>
      <c r="E25" s="7">
        <v>30</v>
      </c>
      <c r="F25" s="9">
        <f>E25/D25</f>
        <v>0.65217391304347827</v>
      </c>
      <c r="G25" s="7">
        <v>5</v>
      </c>
      <c r="H25" s="9">
        <f>G25/D25</f>
        <v>0.10869565217391304</v>
      </c>
      <c r="I25" s="7">
        <v>11</v>
      </c>
      <c r="J25" s="9">
        <f>I25/D25</f>
        <v>0.2391304347826087</v>
      </c>
    </row>
    <row r="26" spans="1:10" ht="18" customHeight="1" x14ac:dyDescent="0.25">
      <c r="A26" s="6" t="s">
        <v>48</v>
      </c>
      <c r="B26" s="6" t="s">
        <v>10</v>
      </c>
      <c r="C26" s="6" t="s">
        <v>51</v>
      </c>
      <c r="D26" s="7">
        <v>17</v>
      </c>
      <c r="E26" s="7">
        <v>9</v>
      </c>
      <c r="F26" s="9">
        <f t="shared" ref="F26:F28" si="12">E26/D26</f>
        <v>0.52941176470588236</v>
      </c>
      <c r="G26" s="7">
        <v>3</v>
      </c>
      <c r="H26" s="9">
        <f t="shared" ref="H26:H28" si="13">G26/D26</f>
        <v>0.17647058823529413</v>
      </c>
      <c r="I26" s="7">
        <v>5</v>
      </c>
      <c r="J26" s="9">
        <f t="shared" ref="J26:J28" si="14">I26/D26</f>
        <v>0.29411764705882354</v>
      </c>
    </row>
    <row r="27" spans="1:10" s="34" customFormat="1" ht="18" customHeight="1" x14ac:dyDescent="0.25">
      <c r="A27" s="6" t="s">
        <v>48</v>
      </c>
      <c r="B27" s="6" t="s">
        <v>10</v>
      </c>
      <c r="C27" s="35" t="s">
        <v>169</v>
      </c>
      <c r="D27" s="31">
        <v>17</v>
      </c>
      <c r="E27" s="31">
        <v>6</v>
      </c>
      <c r="F27" s="9">
        <f t="shared" si="12"/>
        <v>0.35294117647058826</v>
      </c>
      <c r="G27" s="31">
        <v>3</v>
      </c>
      <c r="H27" s="9">
        <f t="shared" si="13"/>
        <v>0.17647058823529413</v>
      </c>
      <c r="I27" s="31">
        <v>8</v>
      </c>
      <c r="J27" s="9">
        <f t="shared" si="14"/>
        <v>0.47058823529411764</v>
      </c>
    </row>
    <row r="28" spans="1:10" ht="18" customHeight="1" x14ac:dyDescent="0.25">
      <c r="A28" s="40" t="s">
        <v>48</v>
      </c>
      <c r="B28" s="40" t="s">
        <v>10</v>
      </c>
      <c r="C28" s="40" t="s">
        <v>36</v>
      </c>
      <c r="D28" s="21">
        <f>SUM(D25:D27)</f>
        <v>80</v>
      </c>
      <c r="E28" s="21">
        <f>SUM(E25:E27)</f>
        <v>45</v>
      </c>
      <c r="F28" s="22">
        <f t="shared" si="12"/>
        <v>0.5625</v>
      </c>
      <c r="G28" s="21">
        <f>SUM(G25:G27)</f>
        <v>11</v>
      </c>
      <c r="H28" s="22">
        <f t="shared" si="13"/>
        <v>0.13750000000000001</v>
      </c>
      <c r="I28" s="21">
        <f>SUM(I25:I27)</f>
        <v>24</v>
      </c>
      <c r="J28" s="22">
        <f t="shared" si="14"/>
        <v>0.3</v>
      </c>
    </row>
    <row r="29" spans="1:10" ht="18" customHeight="1" x14ac:dyDescent="0.25">
      <c r="A29" s="6"/>
      <c r="B29" s="6"/>
      <c r="C29" s="6"/>
      <c r="D29" s="7"/>
      <c r="E29" s="7"/>
      <c r="F29" s="7"/>
      <c r="G29" s="7"/>
      <c r="H29" s="7"/>
      <c r="I29" s="7"/>
      <c r="J29" s="7"/>
    </row>
    <row r="30" spans="1:10" ht="18" customHeight="1" x14ac:dyDescent="0.25">
      <c r="A30" s="6" t="s">
        <v>48</v>
      </c>
      <c r="B30" s="6" t="s">
        <v>22</v>
      </c>
      <c r="C30" s="6" t="s">
        <v>50</v>
      </c>
      <c r="D30" s="7">
        <v>1</v>
      </c>
      <c r="E30" s="8">
        <v>0</v>
      </c>
      <c r="F30" s="9">
        <f>E30/D30</f>
        <v>0</v>
      </c>
      <c r="G30" s="8">
        <v>0</v>
      </c>
      <c r="H30" s="9">
        <f>G30/D30</f>
        <v>0</v>
      </c>
      <c r="I30" s="7">
        <v>1</v>
      </c>
      <c r="J30" s="9">
        <f>I30/D30</f>
        <v>1</v>
      </c>
    </row>
    <row r="31" spans="1:10" ht="18" customHeight="1" x14ac:dyDescent="0.25">
      <c r="A31" s="6" t="s">
        <v>48</v>
      </c>
      <c r="B31" s="6" t="s">
        <v>22</v>
      </c>
      <c r="C31" s="6" t="s">
        <v>51</v>
      </c>
      <c r="D31" s="7">
        <v>2</v>
      </c>
      <c r="E31" s="7">
        <v>2</v>
      </c>
      <c r="F31" s="9">
        <f t="shared" ref="F31:F33" si="15">E31/D31</f>
        <v>1</v>
      </c>
      <c r="G31" s="8">
        <v>0</v>
      </c>
      <c r="H31" s="9">
        <f t="shared" ref="H31:H33" si="16">G31/D31</f>
        <v>0</v>
      </c>
      <c r="I31" s="8">
        <v>0</v>
      </c>
      <c r="J31" s="9">
        <f t="shared" ref="J31:J33" si="17">I31/D31</f>
        <v>0</v>
      </c>
    </row>
    <row r="32" spans="1:10" s="34" customFormat="1" ht="18" customHeight="1" x14ac:dyDescent="0.25">
      <c r="A32" s="6" t="s">
        <v>48</v>
      </c>
      <c r="B32" s="6" t="s">
        <v>22</v>
      </c>
      <c r="C32" s="35" t="s">
        <v>169</v>
      </c>
      <c r="D32" s="31">
        <v>6</v>
      </c>
      <c r="E32" s="31">
        <v>2</v>
      </c>
      <c r="F32" s="9">
        <f t="shared" si="15"/>
        <v>0.33333333333333331</v>
      </c>
      <c r="G32" s="31">
        <v>1</v>
      </c>
      <c r="H32" s="9">
        <f t="shared" si="16"/>
        <v>0.16666666666666666</v>
      </c>
      <c r="I32" s="31">
        <v>3</v>
      </c>
      <c r="J32" s="9">
        <f t="shared" si="17"/>
        <v>0.5</v>
      </c>
    </row>
    <row r="33" spans="1:10" ht="18" customHeight="1" x14ac:dyDescent="0.25">
      <c r="A33" s="40" t="s">
        <v>48</v>
      </c>
      <c r="B33" s="40" t="s">
        <v>22</v>
      </c>
      <c r="C33" s="40" t="s">
        <v>36</v>
      </c>
      <c r="D33" s="21">
        <f>SUM(D30:D32)</f>
        <v>9</v>
      </c>
      <c r="E33" s="21">
        <f>SUM(E30:E32)</f>
        <v>4</v>
      </c>
      <c r="F33" s="22">
        <f t="shared" si="15"/>
        <v>0.44444444444444442</v>
      </c>
      <c r="G33" s="23">
        <f>SUM(G30:G32)</f>
        <v>1</v>
      </c>
      <c r="H33" s="22">
        <f t="shared" si="16"/>
        <v>0.1111111111111111</v>
      </c>
      <c r="I33" s="21">
        <f>SUM(I30:I32)</f>
        <v>4</v>
      </c>
      <c r="J33" s="22">
        <f t="shared" si="17"/>
        <v>0.44444444444444442</v>
      </c>
    </row>
    <row r="34" spans="1:10" ht="18" customHeight="1" x14ac:dyDescent="0.25">
      <c r="A34" s="6"/>
      <c r="B34" s="6"/>
      <c r="C34" s="6"/>
      <c r="D34" s="7"/>
      <c r="E34" s="7"/>
      <c r="F34" s="7"/>
      <c r="G34" s="8"/>
      <c r="H34" s="8"/>
      <c r="I34" s="7"/>
      <c r="J34" s="7"/>
    </row>
    <row r="35" spans="1:10" ht="18" customHeight="1" x14ac:dyDescent="0.25">
      <c r="A35" s="6" t="s">
        <v>48</v>
      </c>
      <c r="B35" s="6" t="s">
        <v>23</v>
      </c>
      <c r="C35" s="6" t="s">
        <v>50</v>
      </c>
      <c r="D35" s="7">
        <v>327</v>
      </c>
      <c r="E35" s="7">
        <v>236</v>
      </c>
      <c r="F35" s="9">
        <f>E35/D35</f>
        <v>0.72171253822629966</v>
      </c>
      <c r="G35" s="7">
        <v>8</v>
      </c>
      <c r="H35" s="9">
        <f>G35/D35</f>
        <v>2.4464831804281346E-2</v>
      </c>
      <c r="I35" s="7">
        <v>83</v>
      </c>
      <c r="J35" s="9">
        <f>I35/D35</f>
        <v>0.25382262996941896</v>
      </c>
    </row>
    <row r="36" spans="1:10" ht="18" customHeight="1" x14ac:dyDescent="0.25">
      <c r="A36" s="6" t="s">
        <v>48</v>
      </c>
      <c r="B36" s="6" t="s">
        <v>23</v>
      </c>
      <c r="C36" s="6" t="s">
        <v>51</v>
      </c>
      <c r="D36" s="7">
        <v>248</v>
      </c>
      <c r="E36" s="7">
        <v>186</v>
      </c>
      <c r="F36" s="9">
        <f t="shared" ref="F36:F38" si="18">E36/D36</f>
        <v>0.75</v>
      </c>
      <c r="G36" s="7">
        <v>5</v>
      </c>
      <c r="H36" s="9">
        <f t="shared" ref="H36:H38" si="19">G36/D36</f>
        <v>2.0161290322580645E-2</v>
      </c>
      <c r="I36" s="7">
        <v>57</v>
      </c>
      <c r="J36" s="9">
        <f t="shared" ref="J36:J38" si="20">I36/D36</f>
        <v>0.22983870967741934</v>
      </c>
    </row>
    <row r="37" spans="1:10" s="34" customFormat="1" ht="18" customHeight="1" x14ac:dyDescent="0.25">
      <c r="A37" s="6" t="s">
        <v>48</v>
      </c>
      <c r="B37" s="6" t="s">
        <v>23</v>
      </c>
      <c r="C37" s="35" t="s">
        <v>169</v>
      </c>
      <c r="D37" s="31">
        <v>252</v>
      </c>
      <c r="E37" s="31">
        <v>180</v>
      </c>
      <c r="F37" s="9">
        <f t="shared" si="18"/>
        <v>0.7142857142857143</v>
      </c>
      <c r="G37" s="31">
        <v>4</v>
      </c>
      <c r="H37" s="9">
        <f t="shared" si="19"/>
        <v>1.5873015873015872E-2</v>
      </c>
      <c r="I37" s="31">
        <v>68</v>
      </c>
      <c r="J37" s="9">
        <f t="shared" si="20"/>
        <v>0.26984126984126983</v>
      </c>
    </row>
    <row r="38" spans="1:10" ht="18" customHeight="1" x14ac:dyDescent="0.25">
      <c r="A38" s="40" t="s">
        <v>48</v>
      </c>
      <c r="B38" s="40" t="s">
        <v>23</v>
      </c>
      <c r="C38" s="40" t="s">
        <v>36</v>
      </c>
      <c r="D38" s="21">
        <f>SUM(D35:D37)</f>
        <v>827</v>
      </c>
      <c r="E38" s="21">
        <f>SUM(E35:E37)</f>
        <v>602</v>
      </c>
      <c r="F38" s="22">
        <f t="shared" si="18"/>
        <v>0.72793228536880294</v>
      </c>
      <c r="G38" s="21">
        <f>SUM(G35:G37)</f>
        <v>17</v>
      </c>
      <c r="H38" s="22">
        <f t="shared" si="19"/>
        <v>2.0556227327690448E-2</v>
      </c>
      <c r="I38" s="21">
        <f>SUM(I35:I37)</f>
        <v>208</v>
      </c>
      <c r="J38" s="22">
        <f t="shared" si="20"/>
        <v>0.25151148730350664</v>
      </c>
    </row>
    <row r="39" spans="1:10" ht="18" customHeight="1" x14ac:dyDescent="0.25">
      <c r="A39" s="6"/>
      <c r="B39" s="6"/>
      <c r="C39" s="6"/>
      <c r="D39" s="7"/>
      <c r="E39" s="7"/>
      <c r="F39" s="7"/>
      <c r="G39" s="7"/>
      <c r="H39" s="7"/>
      <c r="I39" s="7"/>
      <c r="J39" s="7"/>
    </row>
    <row r="40" spans="1:10" ht="18" customHeight="1" x14ac:dyDescent="0.25">
      <c r="A40" s="6" t="s">
        <v>48</v>
      </c>
      <c r="B40" s="6" t="s">
        <v>24</v>
      </c>
      <c r="C40" s="6" t="s">
        <v>50</v>
      </c>
      <c r="D40" s="7">
        <v>19</v>
      </c>
      <c r="E40" s="7">
        <v>12</v>
      </c>
      <c r="F40" s="9">
        <f>E40/D40</f>
        <v>0.63157894736842102</v>
      </c>
      <c r="G40" s="7">
        <v>2</v>
      </c>
      <c r="H40" s="9">
        <f>G40/D40</f>
        <v>0.10526315789473684</v>
      </c>
      <c r="I40" s="7">
        <v>5</v>
      </c>
      <c r="J40" s="9">
        <f>I40/D40</f>
        <v>0.26315789473684209</v>
      </c>
    </row>
    <row r="41" spans="1:10" ht="18" customHeight="1" x14ac:dyDescent="0.25">
      <c r="A41" s="6" t="s">
        <v>48</v>
      </c>
      <c r="B41" s="6" t="s">
        <v>24</v>
      </c>
      <c r="C41" s="6" t="s">
        <v>51</v>
      </c>
      <c r="D41" s="7">
        <v>16</v>
      </c>
      <c r="E41" s="7">
        <v>15</v>
      </c>
      <c r="F41" s="9">
        <f t="shared" ref="F41:F43" si="21">E41/D41</f>
        <v>0.9375</v>
      </c>
      <c r="G41" s="8">
        <v>0</v>
      </c>
      <c r="H41" s="9">
        <f t="shared" ref="H41:H43" si="22">G41/D41</f>
        <v>0</v>
      </c>
      <c r="I41" s="7">
        <v>1</v>
      </c>
      <c r="J41" s="9">
        <f t="shared" ref="J41:J43" si="23">I41/D41</f>
        <v>6.25E-2</v>
      </c>
    </row>
    <row r="42" spans="1:10" s="34" customFormat="1" ht="18" customHeight="1" x14ac:dyDescent="0.25">
      <c r="A42" s="6" t="s">
        <v>48</v>
      </c>
      <c r="B42" s="6" t="s">
        <v>24</v>
      </c>
      <c r="C42" s="35" t="s">
        <v>169</v>
      </c>
      <c r="D42" s="31">
        <v>13</v>
      </c>
      <c r="E42" s="31">
        <v>12</v>
      </c>
      <c r="F42" s="9">
        <f t="shared" si="21"/>
        <v>0.92307692307692313</v>
      </c>
      <c r="G42" s="36">
        <v>0</v>
      </c>
      <c r="H42" s="9">
        <f t="shared" si="22"/>
        <v>0</v>
      </c>
      <c r="I42" s="31">
        <v>1</v>
      </c>
      <c r="J42" s="9">
        <f t="shared" si="23"/>
        <v>7.6923076923076927E-2</v>
      </c>
    </row>
    <row r="43" spans="1:10" ht="18" customHeight="1" x14ac:dyDescent="0.25">
      <c r="A43" s="40" t="s">
        <v>48</v>
      </c>
      <c r="B43" s="40" t="s">
        <v>24</v>
      </c>
      <c r="C43" s="40" t="s">
        <v>36</v>
      </c>
      <c r="D43" s="21">
        <f>SUM(D40:D42)</f>
        <v>48</v>
      </c>
      <c r="E43" s="21">
        <f>SUM(E40:E42)</f>
        <v>39</v>
      </c>
      <c r="F43" s="22">
        <f t="shared" si="21"/>
        <v>0.8125</v>
      </c>
      <c r="G43" s="21">
        <f>SUM(G40:G42)</f>
        <v>2</v>
      </c>
      <c r="H43" s="22">
        <f t="shared" si="22"/>
        <v>4.1666666666666664E-2</v>
      </c>
      <c r="I43" s="21">
        <f>SUM(I40:I42)</f>
        <v>7</v>
      </c>
      <c r="J43" s="22">
        <f t="shared" si="23"/>
        <v>0.14583333333333334</v>
      </c>
    </row>
    <row r="44" spans="1:10" ht="9.9499999999999993" customHeight="1" x14ac:dyDescent="0.25"/>
  </sheetData>
  <autoFilter ref="A4:D4" xr:uid="{00000000-0001-0000-0B00-000000000000}"/>
  <mergeCells count="6">
    <mergeCell ref="A1:D3"/>
    <mergeCell ref="E3:F3"/>
    <mergeCell ref="G3:H3"/>
    <mergeCell ref="I3:J3"/>
    <mergeCell ref="E2:J2"/>
    <mergeCell ref="E1:J1"/>
  </mergeCells>
  <pageMargins left="0.75" right="0.75" top="1.1000000000000001" bottom="1.1000000000000001" header="0.4" footer="0.5"/>
  <pageSetup orientation="landscape" horizontalDpi="300" verticalDpi="300" r:id="rId1"/>
  <headerFooter>
    <oddHeader>&amp;CUniversity of Idaho
Grad and Law
Six-year Graduation by Time Status and Level</oddHeader>
    <oddFooter>&amp;L&amp;A
&amp;F&amp;CPage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6"/>
  <sheetViews>
    <sheetView showGridLines="0" view="pageLayout" zoomScaleNormal="100" workbookViewId="0">
      <selection activeCell="E19" sqref="E19"/>
    </sheetView>
  </sheetViews>
  <sheetFormatPr defaultRowHeight="15" x14ac:dyDescent="0.25"/>
  <cols>
    <col min="1" max="3" width="12.7109375" style="1" customWidth="1"/>
    <col min="4" max="9" width="9.7109375" style="1" customWidth="1"/>
    <col min="10" max="16384" width="9.140625" style="1"/>
  </cols>
  <sheetData>
    <row r="1" spans="1:9" ht="18" customHeight="1" x14ac:dyDescent="0.25">
      <c r="A1" s="47"/>
      <c r="B1" s="48"/>
      <c r="C1" s="49"/>
      <c r="D1" s="59" t="s">
        <v>165</v>
      </c>
      <c r="E1" s="60"/>
      <c r="F1" s="60"/>
      <c r="G1" s="60"/>
      <c r="H1" s="60"/>
      <c r="I1" s="61"/>
    </row>
    <row r="2" spans="1:9" ht="18" customHeight="1" x14ac:dyDescent="0.25">
      <c r="A2" s="50"/>
      <c r="B2" s="51"/>
      <c r="C2" s="52"/>
      <c r="D2" s="56" t="s">
        <v>52</v>
      </c>
      <c r="E2" s="57"/>
      <c r="F2" s="57"/>
      <c r="G2" s="57"/>
      <c r="H2" s="57"/>
      <c r="I2" s="58"/>
    </row>
    <row r="3" spans="1:9" ht="18" customHeight="1" x14ac:dyDescent="0.25">
      <c r="A3" s="53"/>
      <c r="B3" s="54"/>
      <c r="C3" s="55"/>
      <c r="D3" s="56" t="s">
        <v>3</v>
      </c>
      <c r="E3" s="58"/>
      <c r="F3" s="56" t="s">
        <v>4</v>
      </c>
      <c r="G3" s="58"/>
      <c r="H3" s="56" t="s">
        <v>5</v>
      </c>
      <c r="I3" s="58"/>
    </row>
    <row r="4" spans="1:9" ht="36" customHeight="1" x14ac:dyDescent="0.25">
      <c r="A4" s="2" t="s">
        <v>41</v>
      </c>
      <c r="B4" s="2" t="s">
        <v>9</v>
      </c>
      <c r="C4" s="44" t="s">
        <v>1</v>
      </c>
      <c r="D4" s="44" t="s">
        <v>6</v>
      </c>
      <c r="E4" s="44" t="s">
        <v>7</v>
      </c>
      <c r="F4" s="44" t="s">
        <v>6</v>
      </c>
      <c r="G4" s="44" t="s">
        <v>7</v>
      </c>
      <c r="H4" s="44" t="s">
        <v>6</v>
      </c>
      <c r="I4" s="44" t="s">
        <v>7</v>
      </c>
    </row>
    <row r="5" spans="1:9" ht="15.95" customHeight="1" x14ac:dyDescent="0.25">
      <c r="A5" s="10" t="s">
        <v>43</v>
      </c>
      <c r="B5" s="10" t="s">
        <v>10</v>
      </c>
      <c r="C5" s="11">
        <v>156</v>
      </c>
      <c r="D5" s="11">
        <v>112</v>
      </c>
      <c r="E5" s="12">
        <f>D5/C5</f>
        <v>0.71794871794871795</v>
      </c>
      <c r="F5" s="11">
        <v>3</v>
      </c>
      <c r="G5" s="12">
        <f>F5/C5</f>
        <v>1.9230769230769232E-2</v>
      </c>
      <c r="H5" s="11">
        <v>41</v>
      </c>
      <c r="I5" s="12">
        <f>H5/C5</f>
        <v>0.26282051282051283</v>
      </c>
    </row>
    <row r="6" spans="1:9" ht="15.95" customHeight="1" x14ac:dyDescent="0.25">
      <c r="A6" s="6" t="s">
        <v>43</v>
      </c>
      <c r="B6" s="6" t="s">
        <v>22</v>
      </c>
      <c r="C6" s="31">
        <v>361</v>
      </c>
      <c r="D6" s="31">
        <v>322</v>
      </c>
      <c r="E6" s="9">
        <f>D6/C6</f>
        <v>0.89196675900277012</v>
      </c>
      <c r="F6" s="8">
        <v>0</v>
      </c>
      <c r="G6" s="9">
        <f>F6/C6</f>
        <v>0</v>
      </c>
      <c r="H6" s="31">
        <v>39</v>
      </c>
      <c r="I6" s="9">
        <f>H6/C6</f>
        <v>0.10803324099722991</v>
      </c>
    </row>
    <row r="7" spans="1:9" ht="15.95" customHeight="1" x14ac:dyDescent="0.25">
      <c r="A7" s="6" t="s">
        <v>43</v>
      </c>
      <c r="B7" s="6" t="s">
        <v>23</v>
      </c>
      <c r="C7" s="31">
        <v>947</v>
      </c>
      <c r="D7" s="31">
        <v>850</v>
      </c>
      <c r="E7" s="9">
        <f>D7/C7</f>
        <v>0.89757127771911294</v>
      </c>
      <c r="F7" s="7">
        <v>2</v>
      </c>
      <c r="G7" s="9">
        <f>F7/C7</f>
        <v>2.1119324181626186E-3</v>
      </c>
      <c r="H7" s="31">
        <v>95</v>
      </c>
      <c r="I7" s="9">
        <f>H7/C7</f>
        <v>0.1003167898627244</v>
      </c>
    </row>
    <row r="8" spans="1:9" ht="15.95" customHeight="1" x14ac:dyDescent="0.25">
      <c r="A8" s="6" t="s">
        <v>43</v>
      </c>
      <c r="B8" s="6" t="s">
        <v>24</v>
      </c>
      <c r="C8" s="31">
        <v>9</v>
      </c>
      <c r="D8" s="31">
        <v>7</v>
      </c>
      <c r="E8" s="9">
        <f>D8/C8</f>
        <v>0.77777777777777779</v>
      </c>
      <c r="F8" s="8">
        <v>0</v>
      </c>
      <c r="G8" s="9">
        <f>F8/C8</f>
        <v>0</v>
      </c>
      <c r="H8" s="31">
        <v>2</v>
      </c>
      <c r="I8" s="9">
        <f>H8/C8</f>
        <v>0.22222222222222221</v>
      </c>
    </row>
    <row r="9" spans="1:9" ht="15.95" customHeight="1" x14ac:dyDescent="0.25">
      <c r="A9" s="40" t="s">
        <v>43</v>
      </c>
      <c r="B9" s="40" t="s">
        <v>36</v>
      </c>
      <c r="C9" s="21">
        <f>SUM(C5:C8)</f>
        <v>1473</v>
      </c>
      <c r="D9" s="21">
        <f>SUM(D5:D8)</f>
        <v>1291</v>
      </c>
      <c r="E9" s="22">
        <f>D9/C9</f>
        <v>0.87644263408010858</v>
      </c>
      <c r="F9" s="21">
        <f>SUM(F5:F8)</f>
        <v>5</v>
      </c>
      <c r="G9" s="22">
        <f>F9/C9</f>
        <v>3.3944331296673455E-3</v>
      </c>
      <c r="H9" s="21">
        <f>SUM(H5:H8)</f>
        <v>177</v>
      </c>
      <c r="I9" s="22">
        <f>H9/C9</f>
        <v>0.12016293279022404</v>
      </c>
    </row>
    <row r="10" spans="1:9" ht="15.95" customHeight="1" x14ac:dyDescent="0.25">
      <c r="A10" s="6"/>
      <c r="B10" s="6"/>
      <c r="C10" s="7"/>
      <c r="D10" s="7"/>
      <c r="E10" s="7"/>
      <c r="F10" s="7"/>
      <c r="G10" s="7"/>
      <c r="H10" s="7"/>
      <c r="I10" s="7"/>
    </row>
    <row r="11" spans="1:9" ht="15.95" customHeight="1" x14ac:dyDescent="0.25">
      <c r="A11" s="6" t="s">
        <v>48</v>
      </c>
      <c r="B11" s="6" t="s">
        <v>10</v>
      </c>
      <c r="C11" s="7">
        <v>55</v>
      </c>
      <c r="D11" s="7">
        <v>38</v>
      </c>
      <c r="E11" s="9">
        <f>D11/C11</f>
        <v>0.69090909090909092</v>
      </c>
      <c r="F11" s="7">
        <v>0</v>
      </c>
      <c r="G11" s="9">
        <f>F11/C11</f>
        <v>0</v>
      </c>
      <c r="H11" s="7">
        <v>17</v>
      </c>
      <c r="I11" s="9">
        <f>H11/C11</f>
        <v>0.30909090909090908</v>
      </c>
    </row>
    <row r="12" spans="1:9" ht="15.95" customHeight="1" x14ac:dyDescent="0.25">
      <c r="A12" s="6" t="s">
        <v>48</v>
      </c>
      <c r="B12" s="6" t="s">
        <v>22</v>
      </c>
      <c r="C12" s="31">
        <v>1</v>
      </c>
      <c r="D12" s="36">
        <v>0</v>
      </c>
      <c r="E12" s="9">
        <f>D12/C12</f>
        <v>0</v>
      </c>
      <c r="F12" s="36">
        <v>0</v>
      </c>
      <c r="G12" s="9">
        <f>F12/C12</f>
        <v>0</v>
      </c>
      <c r="H12" s="31">
        <v>1</v>
      </c>
      <c r="I12" s="9">
        <f>H12/C12</f>
        <v>1</v>
      </c>
    </row>
    <row r="13" spans="1:9" ht="15.95" customHeight="1" x14ac:dyDescent="0.25">
      <c r="A13" s="6" t="s">
        <v>48</v>
      </c>
      <c r="B13" s="6" t="s">
        <v>23</v>
      </c>
      <c r="C13" s="31">
        <v>443</v>
      </c>
      <c r="D13" s="31">
        <v>335</v>
      </c>
      <c r="E13" s="9">
        <f>D13/C13</f>
        <v>0.75620767494356655</v>
      </c>
      <c r="F13" s="31">
        <v>6</v>
      </c>
      <c r="G13" s="9">
        <f>F13/C13</f>
        <v>1.3544018058690745E-2</v>
      </c>
      <c r="H13" s="31">
        <v>102</v>
      </c>
      <c r="I13" s="9">
        <f>H13/C13</f>
        <v>0.23024830699774265</v>
      </c>
    </row>
    <row r="14" spans="1:9" ht="15.95" customHeight="1" x14ac:dyDescent="0.25">
      <c r="A14" s="6" t="s">
        <v>48</v>
      </c>
      <c r="B14" s="6" t="s">
        <v>24</v>
      </c>
      <c r="C14" s="31">
        <v>27</v>
      </c>
      <c r="D14" s="31">
        <v>21</v>
      </c>
      <c r="E14" s="9">
        <f>D14/C14</f>
        <v>0.77777777777777779</v>
      </c>
      <c r="F14" s="31">
        <v>1</v>
      </c>
      <c r="G14" s="9">
        <f>F14/C14</f>
        <v>3.7037037037037035E-2</v>
      </c>
      <c r="H14" s="31">
        <v>5</v>
      </c>
      <c r="I14" s="9">
        <f>H14/C14</f>
        <v>0.18518518518518517</v>
      </c>
    </row>
    <row r="15" spans="1:9" ht="15.95" customHeight="1" x14ac:dyDescent="0.25">
      <c r="A15" s="40" t="s">
        <v>48</v>
      </c>
      <c r="B15" s="40" t="s">
        <v>36</v>
      </c>
      <c r="C15" s="41">
        <f>SUM(C11:C14)</f>
        <v>526</v>
      </c>
      <c r="D15" s="41">
        <f>SUM(D11:D14)</f>
        <v>394</v>
      </c>
      <c r="E15" s="22">
        <f>D15/C15</f>
        <v>0.74904942965779464</v>
      </c>
      <c r="F15" s="41">
        <f>SUM(F11:F14)</f>
        <v>7</v>
      </c>
      <c r="G15" s="22">
        <f>F15/C15</f>
        <v>1.3307984790874524E-2</v>
      </c>
      <c r="H15" s="41">
        <f>SUM(H11:H14)</f>
        <v>125</v>
      </c>
      <c r="I15" s="22">
        <f>H15/C15</f>
        <v>0.2376425855513308</v>
      </c>
    </row>
    <row r="16" spans="1:9" ht="9.9499999999999993" customHeight="1" x14ac:dyDescent="0.25"/>
  </sheetData>
  <autoFilter ref="A4:B4" xr:uid="{00000000-0001-0000-0C00-000000000000}"/>
  <mergeCells count="6">
    <mergeCell ref="A1:C3"/>
    <mergeCell ref="D2:I2"/>
    <mergeCell ref="D3:E3"/>
    <mergeCell ref="F3:G3"/>
    <mergeCell ref="H3:I3"/>
    <mergeCell ref="D1:I1"/>
  </mergeCells>
  <pageMargins left="0.75" right="0.75" top="1.1000000000000001" bottom="1" header="0.4" footer="0.5"/>
  <pageSetup orientation="landscape" horizontalDpi="300" verticalDpi="300" r:id="rId1"/>
  <headerFooter>
    <oddHeader>&amp;CUniversity of Idaho
Grad and Law
Nine-year Graduation by Status and Level</oddHeader>
    <oddFooter>&amp;L&amp;A
&amp;F&amp;CPage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0"/>
  <sheetViews>
    <sheetView showGridLines="0" zoomScaleNormal="100" workbookViewId="0">
      <pane xSplit="9" ySplit="4" topLeftCell="J5" activePane="bottomRight" state="frozen"/>
      <selection pane="topRight" activeCell="J1" sqref="J1"/>
      <selection pane="bottomLeft" activeCell="A5" sqref="A5"/>
      <selection pane="bottomRight" sqref="A1:I4"/>
    </sheetView>
  </sheetViews>
  <sheetFormatPr defaultRowHeight="15" x14ac:dyDescent="0.25"/>
  <cols>
    <col min="1" max="1" width="33.42578125" style="1" customWidth="1"/>
    <col min="2" max="2" width="31.28515625" style="1" customWidth="1"/>
    <col min="3" max="3" width="9.7109375" style="1" customWidth="1"/>
    <col min="4" max="9" width="9.28515625" style="1" customWidth="1"/>
    <col min="10" max="16384" width="9.140625" style="1"/>
  </cols>
  <sheetData>
    <row r="1" spans="1:9" ht="18" customHeight="1" x14ac:dyDescent="0.25">
      <c r="A1" s="47" t="s">
        <v>0</v>
      </c>
      <c r="B1" s="48"/>
      <c r="C1" s="49"/>
      <c r="D1" s="56" t="s">
        <v>161</v>
      </c>
      <c r="E1" s="57"/>
      <c r="F1" s="57"/>
      <c r="G1" s="57"/>
      <c r="H1" s="57"/>
      <c r="I1" s="58"/>
    </row>
    <row r="2" spans="1:9" ht="18" customHeight="1" x14ac:dyDescent="0.25">
      <c r="A2" s="50"/>
      <c r="B2" s="51"/>
      <c r="C2" s="52"/>
      <c r="D2" s="56" t="s">
        <v>2</v>
      </c>
      <c r="E2" s="57"/>
      <c r="F2" s="57"/>
      <c r="G2" s="57"/>
      <c r="H2" s="57"/>
      <c r="I2" s="58"/>
    </row>
    <row r="3" spans="1:9" ht="27.95" customHeight="1" x14ac:dyDescent="0.25">
      <c r="A3" s="53"/>
      <c r="B3" s="54"/>
      <c r="C3" s="55"/>
      <c r="D3" s="56" t="s">
        <v>3</v>
      </c>
      <c r="E3" s="58"/>
      <c r="F3" s="56" t="s">
        <v>4</v>
      </c>
      <c r="G3" s="58"/>
      <c r="H3" s="56" t="s">
        <v>5</v>
      </c>
      <c r="I3" s="58"/>
    </row>
    <row r="4" spans="1:9" ht="27.95" customHeight="1" x14ac:dyDescent="0.25">
      <c r="A4" s="2" t="s">
        <v>162</v>
      </c>
      <c r="B4" s="2" t="s">
        <v>164</v>
      </c>
      <c r="C4" s="19" t="s">
        <v>1</v>
      </c>
      <c r="D4" s="19" t="s">
        <v>6</v>
      </c>
      <c r="E4" s="19" t="s">
        <v>7</v>
      </c>
      <c r="F4" s="19" t="s">
        <v>6</v>
      </c>
      <c r="G4" s="19" t="s">
        <v>7</v>
      </c>
      <c r="H4" s="19" t="s">
        <v>6</v>
      </c>
      <c r="I4" s="19" t="s">
        <v>7</v>
      </c>
    </row>
    <row r="5" spans="1:9" ht="15.95" customHeight="1" x14ac:dyDescent="0.25">
      <c r="A5" s="6" t="s">
        <v>26</v>
      </c>
      <c r="B5" s="6" t="s">
        <v>53</v>
      </c>
      <c r="C5" s="7">
        <v>16</v>
      </c>
      <c r="D5" s="7">
        <v>2</v>
      </c>
      <c r="E5" s="9">
        <f>D5/C5</f>
        <v>0.125</v>
      </c>
      <c r="F5" s="7">
        <v>12</v>
      </c>
      <c r="G5" s="9">
        <f>F5/C5</f>
        <v>0.75</v>
      </c>
      <c r="H5" s="7">
        <v>2</v>
      </c>
      <c r="I5" s="9">
        <f>H5/C5</f>
        <v>0.125</v>
      </c>
    </row>
    <row r="6" spans="1:9" ht="15.95" customHeight="1" x14ac:dyDescent="0.25">
      <c r="A6" s="6" t="s">
        <v>26</v>
      </c>
      <c r="B6" s="6" t="s">
        <v>54</v>
      </c>
      <c r="C6" s="31">
        <v>7</v>
      </c>
      <c r="D6" s="36">
        <v>0</v>
      </c>
      <c r="E6" s="9">
        <f t="shared" ref="E6:E69" si="0">D6/C6</f>
        <v>0</v>
      </c>
      <c r="F6" s="31">
        <v>7</v>
      </c>
      <c r="G6" s="9">
        <f t="shared" ref="G6:G69" si="1">F6/C6</f>
        <v>1</v>
      </c>
      <c r="H6" s="36">
        <v>0</v>
      </c>
      <c r="I6" s="9">
        <f t="shared" ref="I6:I69" si="2">H6/C6</f>
        <v>0</v>
      </c>
    </row>
    <row r="7" spans="1:9" ht="15.95" customHeight="1" x14ac:dyDescent="0.25">
      <c r="A7" s="6" t="s">
        <v>26</v>
      </c>
      <c r="B7" s="6" t="s">
        <v>55</v>
      </c>
      <c r="C7" s="31">
        <v>50</v>
      </c>
      <c r="D7" s="36">
        <v>0</v>
      </c>
      <c r="E7" s="9">
        <f t="shared" si="0"/>
        <v>0</v>
      </c>
      <c r="F7" s="31">
        <v>45</v>
      </c>
      <c r="G7" s="9">
        <f t="shared" si="1"/>
        <v>0.9</v>
      </c>
      <c r="H7" s="31">
        <v>5</v>
      </c>
      <c r="I7" s="9">
        <f t="shared" si="2"/>
        <v>0.1</v>
      </c>
    </row>
    <row r="8" spans="1:9" ht="15.95" customHeight="1" x14ac:dyDescent="0.25">
      <c r="A8" s="6" t="s">
        <v>26</v>
      </c>
      <c r="B8" s="6" t="s">
        <v>56</v>
      </c>
      <c r="C8" s="31">
        <v>48</v>
      </c>
      <c r="D8" s="31">
        <v>1</v>
      </c>
      <c r="E8" s="9">
        <f t="shared" si="0"/>
        <v>2.0833333333333332E-2</v>
      </c>
      <c r="F8" s="31">
        <v>47</v>
      </c>
      <c r="G8" s="9">
        <f t="shared" si="1"/>
        <v>0.97916666666666663</v>
      </c>
      <c r="H8" s="36">
        <v>0</v>
      </c>
      <c r="I8" s="9">
        <f t="shared" si="2"/>
        <v>0</v>
      </c>
    </row>
    <row r="9" spans="1:9" ht="15.95" customHeight="1" x14ac:dyDescent="0.25">
      <c r="A9" s="6" t="s">
        <v>26</v>
      </c>
      <c r="B9" s="6" t="s">
        <v>57</v>
      </c>
      <c r="C9" s="31">
        <v>19</v>
      </c>
      <c r="D9" s="36">
        <v>0</v>
      </c>
      <c r="E9" s="9">
        <f t="shared" si="0"/>
        <v>0</v>
      </c>
      <c r="F9" s="31">
        <v>18</v>
      </c>
      <c r="G9" s="9">
        <f t="shared" si="1"/>
        <v>0.94736842105263153</v>
      </c>
      <c r="H9" s="31">
        <v>1</v>
      </c>
      <c r="I9" s="9">
        <f t="shared" si="2"/>
        <v>5.2631578947368418E-2</v>
      </c>
    </row>
    <row r="10" spans="1:9" ht="15.95" customHeight="1" x14ac:dyDescent="0.25">
      <c r="A10" s="6" t="s">
        <v>26</v>
      </c>
      <c r="B10" s="6" t="s">
        <v>58</v>
      </c>
      <c r="C10" s="31">
        <v>16</v>
      </c>
      <c r="D10" s="36">
        <v>0</v>
      </c>
      <c r="E10" s="9">
        <f t="shared" si="0"/>
        <v>0</v>
      </c>
      <c r="F10" s="31">
        <v>16</v>
      </c>
      <c r="G10" s="9">
        <f t="shared" si="1"/>
        <v>1</v>
      </c>
      <c r="H10" s="36">
        <v>0</v>
      </c>
      <c r="I10" s="9">
        <f t="shared" si="2"/>
        <v>0</v>
      </c>
    </row>
    <row r="11" spans="1:9" ht="15.95" customHeight="1" x14ac:dyDescent="0.25">
      <c r="A11" s="6" t="s">
        <v>26</v>
      </c>
      <c r="B11" s="6" t="s">
        <v>59</v>
      </c>
      <c r="C11" s="31">
        <v>41</v>
      </c>
      <c r="D11" s="31">
        <v>2</v>
      </c>
      <c r="E11" s="9">
        <f t="shared" si="0"/>
        <v>4.878048780487805E-2</v>
      </c>
      <c r="F11" s="31">
        <v>37</v>
      </c>
      <c r="G11" s="9">
        <f t="shared" si="1"/>
        <v>0.90243902439024393</v>
      </c>
      <c r="H11" s="31">
        <v>2</v>
      </c>
      <c r="I11" s="9">
        <f t="shared" si="2"/>
        <v>4.878048780487805E-2</v>
      </c>
    </row>
    <row r="12" spans="1:9" ht="15.95" customHeight="1" x14ac:dyDescent="0.25">
      <c r="A12" s="6" t="s">
        <v>26</v>
      </c>
      <c r="B12" s="6" t="s">
        <v>60</v>
      </c>
      <c r="C12" s="31">
        <v>22</v>
      </c>
      <c r="D12" s="36">
        <v>0</v>
      </c>
      <c r="E12" s="9">
        <f t="shared" si="0"/>
        <v>0</v>
      </c>
      <c r="F12" s="31">
        <v>20</v>
      </c>
      <c r="G12" s="9">
        <f t="shared" si="1"/>
        <v>0.90909090909090906</v>
      </c>
      <c r="H12" s="31">
        <v>2</v>
      </c>
      <c r="I12" s="9">
        <f t="shared" si="2"/>
        <v>9.0909090909090912E-2</v>
      </c>
    </row>
    <row r="13" spans="1:9" ht="15.95" customHeight="1" x14ac:dyDescent="0.25">
      <c r="A13" s="6" t="s">
        <v>26</v>
      </c>
      <c r="B13" s="6" t="s">
        <v>61</v>
      </c>
      <c r="C13" s="31">
        <v>6</v>
      </c>
      <c r="D13" s="36">
        <v>0</v>
      </c>
      <c r="E13" s="9">
        <f t="shared" si="0"/>
        <v>0</v>
      </c>
      <c r="F13" s="31">
        <v>4</v>
      </c>
      <c r="G13" s="9">
        <f t="shared" si="1"/>
        <v>0.66666666666666663</v>
      </c>
      <c r="H13" s="31">
        <v>2</v>
      </c>
      <c r="I13" s="9">
        <f t="shared" si="2"/>
        <v>0.33333333333333331</v>
      </c>
    </row>
    <row r="14" spans="1:9" ht="15.95" customHeight="1" x14ac:dyDescent="0.25">
      <c r="A14" s="6" t="s">
        <v>26</v>
      </c>
      <c r="B14" s="6" t="s">
        <v>62</v>
      </c>
      <c r="C14" s="31">
        <v>39</v>
      </c>
      <c r="D14" s="36">
        <v>0</v>
      </c>
      <c r="E14" s="9">
        <f t="shared" si="0"/>
        <v>0</v>
      </c>
      <c r="F14" s="31">
        <v>36</v>
      </c>
      <c r="G14" s="9">
        <f t="shared" si="1"/>
        <v>0.92307692307692313</v>
      </c>
      <c r="H14" s="31">
        <v>3</v>
      </c>
      <c r="I14" s="9">
        <f t="shared" si="2"/>
        <v>7.6923076923076927E-2</v>
      </c>
    </row>
    <row r="15" spans="1:9" ht="15.95" customHeight="1" x14ac:dyDescent="0.25">
      <c r="A15" s="6" t="s">
        <v>26</v>
      </c>
      <c r="B15" s="6" t="s">
        <v>63</v>
      </c>
      <c r="C15" s="31">
        <v>13</v>
      </c>
      <c r="D15" s="36">
        <v>0</v>
      </c>
      <c r="E15" s="9">
        <f t="shared" si="0"/>
        <v>0</v>
      </c>
      <c r="F15" s="31">
        <v>11</v>
      </c>
      <c r="G15" s="9">
        <f t="shared" si="1"/>
        <v>0.84615384615384615</v>
      </c>
      <c r="H15" s="31">
        <v>2</v>
      </c>
      <c r="I15" s="9">
        <f t="shared" si="2"/>
        <v>0.15384615384615385</v>
      </c>
    </row>
    <row r="16" spans="1:9" ht="15.95" customHeight="1" x14ac:dyDescent="0.25">
      <c r="A16" s="6" t="s">
        <v>26</v>
      </c>
      <c r="B16" s="6" t="s">
        <v>64</v>
      </c>
      <c r="C16" s="31">
        <v>19</v>
      </c>
      <c r="D16" s="36">
        <v>0</v>
      </c>
      <c r="E16" s="9">
        <f t="shared" si="0"/>
        <v>0</v>
      </c>
      <c r="F16" s="31">
        <v>19</v>
      </c>
      <c r="G16" s="9">
        <f t="shared" si="1"/>
        <v>1</v>
      </c>
      <c r="H16" s="36">
        <v>0</v>
      </c>
      <c r="I16" s="9">
        <f t="shared" si="2"/>
        <v>0</v>
      </c>
    </row>
    <row r="17" spans="1:9" ht="15.95" customHeight="1" x14ac:dyDescent="0.25">
      <c r="A17" s="6" t="s">
        <v>26</v>
      </c>
      <c r="B17" s="6" t="s">
        <v>65</v>
      </c>
      <c r="C17" s="31">
        <v>5</v>
      </c>
      <c r="D17" s="36">
        <v>0</v>
      </c>
      <c r="E17" s="9">
        <f t="shared" si="0"/>
        <v>0</v>
      </c>
      <c r="F17" s="31">
        <v>4</v>
      </c>
      <c r="G17" s="9">
        <f t="shared" si="1"/>
        <v>0.8</v>
      </c>
      <c r="H17" s="31">
        <v>1</v>
      </c>
      <c r="I17" s="9">
        <f t="shared" si="2"/>
        <v>0.2</v>
      </c>
    </row>
    <row r="18" spans="1:9" ht="15.95" customHeight="1" x14ac:dyDescent="0.25">
      <c r="A18" s="6" t="s">
        <v>26</v>
      </c>
      <c r="B18" s="6" t="s">
        <v>66</v>
      </c>
      <c r="C18" s="31">
        <v>35</v>
      </c>
      <c r="D18" s="36">
        <v>0</v>
      </c>
      <c r="E18" s="9">
        <f t="shared" si="0"/>
        <v>0</v>
      </c>
      <c r="F18" s="31">
        <v>32</v>
      </c>
      <c r="G18" s="9">
        <f t="shared" si="1"/>
        <v>0.91428571428571426</v>
      </c>
      <c r="H18" s="31">
        <v>3</v>
      </c>
      <c r="I18" s="9">
        <f t="shared" si="2"/>
        <v>8.5714285714285715E-2</v>
      </c>
    </row>
    <row r="19" spans="1:9" ht="15.95" customHeight="1" x14ac:dyDescent="0.25">
      <c r="A19" s="6" t="s">
        <v>26</v>
      </c>
      <c r="B19" s="6" t="s">
        <v>67</v>
      </c>
      <c r="C19" s="31">
        <v>24</v>
      </c>
      <c r="D19" s="42">
        <v>0</v>
      </c>
      <c r="E19" s="9">
        <f t="shared" si="0"/>
        <v>0</v>
      </c>
      <c r="F19" s="32">
        <v>23</v>
      </c>
      <c r="G19" s="9">
        <f t="shared" si="1"/>
        <v>0.95833333333333337</v>
      </c>
      <c r="H19" s="32">
        <v>1</v>
      </c>
      <c r="I19" s="9">
        <f t="shared" si="2"/>
        <v>4.1666666666666664E-2</v>
      </c>
    </row>
    <row r="20" spans="1:9" ht="15.95" customHeight="1" x14ac:dyDescent="0.25">
      <c r="A20" s="13" t="s">
        <v>26</v>
      </c>
      <c r="B20" s="13" t="s">
        <v>36</v>
      </c>
      <c r="C20" s="21">
        <f>SUM(C5:C19)</f>
        <v>360</v>
      </c>
      <c r="D20" s="23">
        <f>SUM(D5:D19)</f>
        <v>5</v>
      </c>
      <c r="E20" s="22">
        <f t="shared" si="0"/>
        <v>1.3888888888888888E-2</v>
      </c>
      <c r="F20" s="21">
        <f>SUM(F5:F19)</f>
        <v>331</v>
      </c>
      <c r="G20" s="22">
        <f t="shared" si="1"/>
        <v>0.9194444444444444</v>
      </c>
      <c r="H20" s="21">
        <f>SUM(H5:H19)</f>
        <v>24</v>
      </c>
      <c r="I20" s="22">
        <f t="shared" si="2"/>
        <v>6.6666666666666666E-2</v>
      </c>
    </row>
    <row r="21" spans="1:9" ht="15.95" customHeight="1" x14ac:dyDescent="0.25">
      <c r="A21" s="6"/>
      <c r="B21" s="6"/>
      <c r="C21" s="7"/>
      <c r="D21" s="8"/>
      <c r="E21" s="8"/>
      <c r="F21" s="7"/>
      <c r="G21" s="7"/>
      <c r="H21" s="7"/>
      <c r="I21" s="7"/>
    </row>
    <row r="22" spans="1:9" ht="15.95" customHeight="1" x14ac:dyDescent="0.25">
      <c r="A22" s="6" t="s">
        <v>27</v>
      </c>
      <c r="B22" s="6" t="s">
        <v>68</v>
      </c>
      <c r="C22" s="31">
        <v>269</v>
      </c>
      <c r="D22" s="31">
        <v>48</v>
      </c>
      <c r="E22" s="9">
        <f t="shared" si="0"/>
        <v>0.17843866171003717</v>
      </c>
      <c r="F22" s="31">
        <v>213</v>
      </c>
      <c r="G22" s="9">
        <f t="shared" si="1"/>
        <v>0.79182156133828996</v>
      </c>
      <c r="H22" s="31">
        <v>8</v>
      </c>
      <c r="I22" s="9">
        <f t="shared" si="2"/>
        <v>2.9739776951672861E-2</v>
      </c>
    </row>
    <row r="23" spans="1:9" ht="15.95" customHeight="1" x14ac:dyDescent="0.25">
      <c r="A23" s="6" t="s">
        <v>27</v>
      </c>
      <c r="B23" s="6" t="s">
        <v>69</v>
      </c>
      <c r="C23" s="31">
        <v>21</v>
      </c>
      <c r="D23" s="36">
        <v>0</v>
      </c>
      <c r="E23" s="9">
        <f t="shared" si="0"/>
        <v>0</v>
      </c>
      <c r="F23" s="31">
        <v>19</v>
      </c>
      <c r="G23" s="9">
        <f t="shared" si="1"/>
        <v>0.90476190476190477</v>
      </c>
      <c r="H23" s="31">
        <v>2</v>
      </c>
      <c r="I23" s="9">
        <f t="shared" si="2"/>
        <v>9.5238095238095233E-2</v>
      </c>
    </row>
    <row r="24" spans="1:9" ht="15.95" customHeight="1" x14ac:dyDescent="0.25">
      <c r="A24" s="6" t="s">
        <v>27</v>
      </c>
      <c r="B24" s="6" t="s">
        <v>70</v>
      </c>
      <c r="C24" s="31">
        <v>1</v>
      </c>
      <c r="D24" s="31">
        <v>1</v>
      </c>
      <c r="E24" s="9">
        <f t="shared" si="0"/>
        <v>1</v>
      </c>
      <c r="F24" s="36">
        <v>0</v>
      </c>
      <c r="G24" s="9">
        <f t="shared" si="1"/>
        <v>0</v>
      </c>
      <c r="H24" s="36">
        <v>0</v>
      </c>
      <c r="I24" s="9">
        <f t="shared" si="2"/>
        <v>0</v>
      </c>
    </row>
    <row r="25" spans="1:9" ht="15.95" customHeight="1" x14ac:dyDescent="0.25">
      <c r="A25" s="6" t="s">
        <v>27</v>
      </c>
      <c r="B25" s="6" t="s">
        <v>71</v>
      </c>
      <c r="C25" s="31">
        <v>46</v>
      </c>
      <c r="D25" s="36">
        <v>0</v>
      </c>
      <c r="E25" s="9">
        <f t="shared" si="0"/>
        <v>0</v>
      </c>
      <c r="F25" s="31">
        <v>43</v>
      </c>
      <c r="G25" s="9">
        <f t="shared" si="1"/>
        <v>0.93478260869565222</v>
      </c>
      <c r="H25" s="31">
        <v>3</v>
      </c>
      <c r="I25" s="9">
        <f t="shared" si="2"/>
        <v>6.5217391304347824E-2</v>
      </c>
    </row>
    <row r="26" spans="1:9" ht="15.95" customHeight="1" x14ac:dyDescent="0.25">
      <c r="A26" s="6" t="s">
        <v>27</v>
      </c>
      <c r="B26" s="6" t="s">
        <v>72</v>
      </c>
      <c r="C26" s="31">
        <v>26</v>
      </c>
      <c r="D26" s="31">
        <v>1</v>
      </c>
      <c r="E26" s="9">
        <f t="shared" si="0"/>
        <v>3.8461538461538464E-2</v>
      </c>
      <c r="F26" s="31">
        <v>24</v>
      </c>
      <c r="G26" s="9">
        <f t="shared" si="1"/>
        <v>0.92307692307692313</v>
      </c>
      <c r="H26" s="31">
        <v>1</v>
      </c>
      <c r="I26" s="9">
        <f t="shared" si="2"/>
        <v>3.8461538461538464E-2</v>
      </c>
    </row>
    <row r="27" spans="1:9" ht="15.95" customHeight="1" x14ac:dyDescent="0.25">
      <c r="A27" s="6" t="s">
        <v>27</v>
      </c>
      <c r="B27" s="6" t="s">
        <v>73</v>
      </c>
      <c r="C27" s="32">
        <v>78</v>
      </c>
      <c r="D27" s="32">
        <v>12</v>
      </c>
      <c r="E27" s="9">
        <f t="shared" si="0"/>
        <v>0.15384615384615385</v>
      </c>
      <c r="F27" s="32">
        <v>63</v>
      </c>
      <c r="G27" s="9">
        <f t="shared" si="1"/>
        <v>0.80769230769230771</v>
      </c>
      <c r="H27" s="32">
        <v>3</v>
      </c>
      <c r="I27" s="9">
        <f t="shared" si="2"/>
        <v>3.8461538461538464E-2</v>
      </c>
    </row>
    <row r="28" spans="1:9" ht="15.95" customHeight="1" x14ac:dyDescent="0.25">
      <c r="A28" s="13" t="s">
        <v>27</v>
      </c>
      <c r="B28" s="13" t="s">
        <v>36</v>
      </c>
      <c r="C28" s="21">
        <f>SUM(C22:C27)</f>
        <v>441</v>
      </c>
      <c r="D28" s="21">
        <f>SUM(D22:D27)</f>
        <v>62</v>
      </c>
      <c r="E28" s="22">
        <f t="shared" si="0"/>
        <v>0.14058956916099774</v>
      </c>
      <c r="F28" s="21">
        <f>SUM(F22:F27)</f>
        <v>362</v>
      </c>
      <c r="G28" s="22">
        <f t="shared" si="1"/>
        <v>0.82086167800453513</v>
      </c>
      <c r="H28" s="21">
        <f>SUM(H22:H27)</f>
        <v>17</v>
      </c>
      <c r="I28" s="22">
        <f t="shared" si="2"/>
        <v>3.8548752834467119E-2</v>
      </c>
    </row>
    <row r="29" spans="1:9" ht="15.95" customHeight="1" x14ac:dyDescent="0.25">
      <c r="A29" s="6"/>
      <c r="B29" s="6"/>
      <c r="C29" s="7"/>
      <c r="D29" s="7"/>
      <c r="E29" s="7"/>
      <c r="F29" s="7"/>
      <c r="G29" s="7"/>
      <c r="H29" s="7"/>
      <c r="I29" s="7"/>
    </row>
    <row r="30" spans="1:9" ht="15.95" customHeight="1" x14ac:dyDescent="0.25">
      <c r="A30" s="6" t="s">
        <v>28</v>
      </c>
      <c r="B30" s="6" t="s">
        <v>74</v>
      </c>
      <c r="C30" s="31">
        <v>176</v>
      </c>
      <c r="D30" s="31">
        <v>127</v>
      </c>
      <c r="E30" s="43">
        <f>D30/C30</f>
        <v>0.72159090909090906</v>
      </c>
      <c r="F30" s="31">
        <v>43</v>
      </c>
      <c r="G30" s="9">
        <f t="shared" si="1"/>
        <v>0.24431818181818182</v>
      </c>
      <c r="H30" s="31">
        <v>6</v>
      </c>
      <c r="I30" s="9">
        <f t="shared" si="2"/>
        <v>3.4090909090909088E-2</v>
      </c>
    </row>
    <row r="31" spans="1:9" ht="15.95" customHeight="1" x14ac:dyDescent="0.25">
      <c r="A31" s="6" t="s">
        <v>28</v>
      </c>
      <c r="B31" s="6" t="s">
        <v>75</v>
      </c>
      <c r="C31" s="32">
        <v>101</v>
      </c>
      <c r="D31" s="42">
        <v>0</v>
      </c>
      <c r="E31" s="43">
        <f>D31/C31</f>
        <v>0</v>
      </c>
      <c r="F31" s="32">
        <v>96</v>
      </c>
      <c r="G31" s="9">
        <f t="shared" si="1"/>
        <v>0.95049504950495045</v>
      </c>
      <c r="H31" s="32">
        <v>5</v>
      </c>
      <c r="I31" s="9">
        <f t="shared" si="2"/>
        <v>4.9504950495049507E-2</v>
      </c>
    </row>
    <row r="32" spans="1:9" ht="15.95" customHeight="1" x14ac:dyDescent="0.25">
      <c r="A32" s="13" t="s">
        <v>28</v>
      </c>
      <c r="B32" s="13" t="s">
        <v>36</v>
      </c>
      <c r="C32" s="21">
        <f>SUM(C30:C31)</f>
        <v>277</v>
      </c>
      <c r="D32" s="23">
        <f>SUM(D30:D31)</f>
        <v>127</v>
      </c>
      <c r="E32" s="22">
        <f t="shared" si="0"/>
        <v>0.4584837545126354</v>
      </c>
      <c r="F32" s="21">
        <f>SUM(F30:F31)</f>
        <v>139</v>
      </c>
      <c r="G32" s="22">
        <f t="shared" si="1"/>
        <v>0.50180505415162457</v>
      </c>
      <c r="H32" s="21">
        <f>SUM(H30:H31)</f>
        <v>11</v>
      </c>
      <c r="I32" s="22">
        <f t="shared" si="2"/>
        <v>3.9711191335740074E-2</v>
      </c>
    </row>
    <row r="33" spans="1:9" ht="15.95" customHeight="1" x14ac:dyDescent="0.25">
      <c r="A33" s="6"/>
      <c r="B33" s="6"/>
      <c r="C33" s="7"/>
      <c r="D33" s="8"/>
      <c r="E33" s="8"/>
      <c r="F33" s="7"/>
      <c r="G33" s="7"/>
      <c r="H33" s="7"/>
      <c r="I33" s="7"/>
    </row>
    <row r="34" spans="1:9" ht="15.95" customHeight="1" x14ac:dyDescent="0.25">
      <c r="A34" s="6" t="s">
        <v>29</v>
      </c>
      <c r="B34" s="6" t="s">
        <v>76</v>
      </c>
      <c r="C34" s="31">
        <v>2</v>
      </c>
      <c r="D34" s="36">
        <v>0</v>
      </c>
      <c r="E34" s="9">
        <f t="shared" si="0"/>
        <v>0</v>
      </c>
      <c r="F34" s="31">
        <v>1</v>
      </c>
      <c r="G34" s="9">
        <f t="shared" si="1"/>
        <v>0.5</v>
      </c>
      <c r="H34" s="31">
        <v>1</v>
      </c>
      <c r="I34" s="9">
        <f t="shared" si="2"/>
        <v>0.5</v>
      </c>
    </row>
    <row r="35" spans="1:9" ht="15.95" customHeight="1" x14ac:dyDescent="0.25">
      <c r="A35" s="6" t="s">
        <v>29</v>
      </c>
      <c r="B35" s="6" t="s">
        <v>77</v>
      </c>
      <c r="C35" s="31">
        <v>58</v>
      </c>
      <c r="D35" s="31">
        <v>20</v>
      </c>
      <c r="E35" s="9">
        <f t="shared" si="0"/>
        <v>0.34482758620689657</v>
      </c>
      <c r="F35" s="31">
        <v>30</v>
      </c>
      <c r="G35" s="9">
        <f t="shared" si="1"/>
        <v>0.51724137931034486</v>
      </c>
      <c r="H35" s="31">
        <v>8</v>
      </c>
      <c r="I35" s="9">
        <f t="shared" si="2"/>
        <v>0.13793103448275862</v>
      </c>
    </row>
    <row r="36" spans="1:9" ht="15.95" customHeight="1" x14ac:dyDescent="0.25">
      <c r="A36" s="6" t="s">
        <v>29</v>
      </c>
      <c r="B36" s="6" t="s">
        <v>78</v>
      </c>
      <c r="C36" s="31">
        <v>115</v>
      </c>
      <c r="D36" s="36">
        <v>0</v>
      </c>
      <c r="E36" s="9">
        <f t="shared" si="0"/>
        <v>0</v>
      </c>
      <c r="F36" s="31">
        <v>92</v>
      </c>
      <c r="G36" s="9">
        <f t="shared" si="1"/>
        <v>0.8</v>
      </c>
      <c r="H36" s="31">
        <v>23</v>
      </c>
      <c r="I36" s="9">
        <f t="shared" si="2"/>
        <v>0.2</v>
      </c>
    </row>
    <row r="37" spans="1:9" ht="15.95" customHeight="1" x14ac:dyDescent="0.25">
      <c r="A37" s="6" t="s">
        <v>29</v>
      </c>
      <c r="B37" s="6" t="s">
        <v>79</v>
      </c>
      <c r="C37" s="31">
        <v>153</v>
      </c>
      <c r="D37" s="36">
        <v>0</v>
      </c>
      <c r="E37" s="9">
        <f t="shared" si="0"/>
        <v>0</v>
      </c>
      <c r="F37" s="31">
        <v>145</v>
      </c>
      <c r="G37" s="9">
        <f t="shared" si="1"/>
        <v>0.94771241830065356</v>
      </c>
      <c r="H37" s="31">
        <v>8</v>
      </c>
      <c r="I37" s="9">
        <f t="shared" si="2"/>
        <v>5.2287581699346407E-2</v>
      </c>
    </row>
    <row r="38" spans="1:9" ht="15.95" customHeight="1" x14ac:dyDescent="0.25">
      <c r="A38" s="6" t="s">
        <v>29</v>
      </c>
      <c r="B38" s="6" t="s">
        <v>80</v>
      </c>
      <c r="C38" s="31">
        <v>79</v>
      </c>
      <c r="D38" s="31">
        <v>19</v>
      </c>
      <c r="E38" s="9">
        <f t="shared" si="0"/>
        <v>0.24050632911392406</v>
      </c>
      <c r="F38" s="31">
        <v>56</v>
      </c>
      <c r="G38" s="9">
        <f t="shared" si="1"/>
        <v>0.70886075949367089</v>
      </c>
      <c r="H38" s="31">
        <v>4</v>
      </c>
      <c r="I38" s="9">
        <f t="shared" si="2"/>
        <v>5.0632911392405063E-2</v>
      </c>
    </row>
    <row r="39" spans="1:9" ht="15.95" customHeight="1" x14ac:dyDescent="0.25">
      <c r="A39" s="6" t="s">
        <v>29</v>
      </c>
      <c r="B39" s="6" t="s">
        <v>81</v>
      </c>
      <c r="C39" s="31">
        <v>2</v>
      </c>
      <c r="D39" s="36">
        <v>0</v>
      </c>
      <c r="E39" s="9">
        <f t="shared" si="0"/>
        <v>0</v>
      </c>
      <c r="F39" s="31">
        <v>1</v>
      </c>
      <c r="G39" s="9">
        <f t="shared" si="1"/>
        <v>0.5</v>
      </c>
      <c r="H39" s="31">
        <v>1</v>
      </c>
      <c r="I39" s="9">
        <f t="shared" si="2"/>
        <v>0.5</v>
      </c>
    </row>
    <row r="40" spans="1:9" ht="15.95" customHeight="1" x14ac:dyDescent="0.25">
      <c r="A40" s="6" t="s">
        <v>29</v>
      </c>
      <c r="B40" s="6" t="s">
        <v>82</v>
      </c>
      <c r="C40" s="31">
        <v>53</v>
      </c>
      <c r="D40" s="31">
        <v>2</v>
      </c>
      <c r="E40" s="9">
        <f t="shared" si="0"/>
        <v>3.7735849056603772E-2</v>
      </c>
      <c r="F40" s="31">
        <v>49</v>
      </c>
      <c r="G40" s="9">
        <f t="shared" si="1"/>
        <v>0.92452830188679247</v>
      </c>
      <c r="H40" s="31">
        <v>2</v>
      </c>
      <c r="I40" s="9">
        <f t="shared" si="2"/>
        <v>3.7735849056603772E-2</v>
      </c>
    </row>
    <row r="41" spans="1:9" ht="15.95" customHeight="1" x14ac:dyDescent="0.25">
      <c r="A41" s="6" t="s">
        <v>29</v>
      </c>
      <c r="B41" s="6" t="s">
        <v>83</v>
      </c>
      <c r="C41" s="31">
        <v>11</v>
      </c>
      <c r="D41" s="31">
        <v>3</v>
      </c>
      <c r="E41" s="9">
        <f t="shared" si="0"/>
        <v>0.27272727272727271</v>
      </c>
      <c r="F41" s="31">
        <v>8</v>
      </c>
      <c r="G41" s="9">
        <f t="shared" si="1"/>
        <v>0.72727272727272729</v>
      </c>
      <c r="H41" s="36">
        <v>0</v>
      </c>
      <c r="I41" s="9">
        <f t="shared" si="2"/>
        <v>0</v>
      </c>
    </row>
    <row r="42" spans="1:9" ht="15.95" customHeight="1" x14ac:dyDescent="0.25">
      <c r="A42" s="6" t="s">
        <v>29</v>
      </c>
      <c r="B42" s="6" t="s">
        <v>84</v>
      </c>
      <c r="C42" s="31">
        <v>47</v>
      </c>
      <c r="D42" s="31">
        <v>19</v>
      </c>
      <c r="E42" s="9">
        <f t="shared" si="0"/>
        <v>0.40425531914893614</v>
      </c>
      <c r="F42" s="31">
        <v>24</v>
      </c>
      <c r="G42" s="9">
        <f t="shared" si="1"/>
        <v>0.51063829787234039</v>
      </c>
      <c r="H42" s="31">
        <v>4</v>
      </c>
      <c r="I42" s="9">
        <f t="shared" si="2"/>
        <v>8.5106382978723402E-2</v>
      </c>
    </row>
    <row r="43" spans="1:9" ht="15.95" customHeight="1" x14ac:dyDescent="0.25">
      <c r="A43" s="6" t="s">
        <v>29</v>
      </c>
      <c r="B43" s="6" t="s">
        <v>85</v>
      </c>
      <c r="C43" s="31">
        <v>104</v>
      </c>
      <c r="D43" s="31">
        <v>33</v>
      </c>
      <c r="E43" s="9">
        <f t="shared" si="0"/>
        <v>0.31730769230769229</v>
      </c>
      <c r="F43" s="31">
        <v>58</v>
      </c>
      <c r="G43" s="9">
        <f t="shared" si="1"/>
        <v>0.55769230769230771</v>
      </c>
      <c r="H43" s="31">
        <v>13</v>
      </c>
      <c r="I43" s="9">
        <f t="shared" si="2"/>
        <v>0.125</v>
      </c>
    </row>
    <row r="44" spans="1:9" ht="15.95" customHeight="1" x14ac:dyDescent="0.25">
      <c r="A44" s="6" t="s">
        <v>29</v>
      </c>
      <c r="B44" s="6" t="s">
        <v>86</v>
      </c>
      <c r="C44" s="31">
        <v>23</v>
      </c>
      <c r="D44" s="31">
        <v>2</v>
      </c>
      <c r="E44" s="9">
        <f t="shared" si="0"/>
        <v>8.6956521739130432E-2</v>
      </c>
      <c r="F44" s="31">
        <v>18</v>
      </c>
      <c r="G44" s="9">
        <f t="shared" si="1"/>
        <v>0.78260869565217395</v>
      </c>
      <c r="H44" s="31">
        <v>3</v>
      </c>
      <c r="I44" s="9">
        <f t="shared" si="2"/>
        <v>0.13043478260869565</v>
      </c>
    </row>
    <row r="45" spans="1:9" ht="15.95" customHeight="1" x14ac:dyDescent="0.25">
      <c r="A45" s="6" t="s">
        <v>29</v>
      </c>
      <c r="B45" s="6" t="s">
        <v>87</v>
      </c>
      <c r="C45" s="31">
        <v>1</v>
      </c>
      <c r="D45" s="36">
        <v>0</v>
      </c>
      <c r="E45" s="9">
        <f t="shared" si="0"/>
        <v>0</v>
      </c>
      <c r="F45" s="31">
        <v>1</v>
      </c>
      <c r="G45" s="9">
        <f t="shared" si="1"/>
        <v>1</v>
      </c>
      <c r="H45" s="36">
        <v>0</v>
      </c>
      <c r="I45" s="9">
        <f t="shared" si="2"/>
        <v>0</v>
      </c>
    </row>
    <row r="46" spans="1:9" ht="15.95" customHeight="1" x14ac:dyDescent="0.25">
      <c r="A46" s="6" t="s">
        <v>29</v>
      </c>
      <c r="B46" s="6" t="s">
        <v>88</v>
      </c>
      <c r="C46" s="31">
        <v>87</v>
      </c>
      <c r="D46" s="36">
        <v>0</v>
      </c>
      <c r="E46" s="9">
        <f t="shared" si="0"/>
        <v>0</v>
      </c>
      <c r="F46" s="31">
        <v>80</v>
      </c>
      <c r="G46" s="9">
        <f t="shared" si="1"/>
        <v>0.91954022988505746</v>
      </c>
      <c r="H46" s="31">
        <v>7</v>
      </c>
      <c r="I46" s="9">
        <f t="shared" si="2"/>
        <v>8.0459770114942528E-2</v>
      </c>
    </row>
    <row r="47" spans="1:9" ht="15.95" customHeight="1" x14ac:dyDescent="0.25">
      <c r="A47" s="6" t="s">
        <v>29</v>
      </c>
      <c r="B47" s="6" t="s">
        <v>89</v>
      </c>
      <c r="C47" s="31">
        <v>2</v>
      </c>
      <c r="D47" s="36">
        <v>0</v>
      </c>
      <c r="E47" s="9">
        <f t="shared" si="0"/>
        <v>0</v>
      </c>
      <c r="F47" s="31">
        <v>1</v>
      </c>
      <c r="G47" s="9">
        <f t="shared" si="1"/>
        <v>0.5</v>
      </c>
      <c r="H47" s="31">
        <v>1</v>
      </c>
      <c r="I47" s="9">
        <f t="shared" si="2"/>
        <v>0.5</v>
      </c>
    </row>
    <row r="48" spans="1:9" ht="15.95" customHeight="1" x14ac:dyDescent="0.25">
      <c r="A48" s="6" t="s">
        <v>29</v>
      </c>
      <c r="B48" s="6" t="s">
        <v>90</v>
      </c>
      <c r="C48" s="31">
        <v>26</v>
      </c>
      <c r="D48" s="31">
        <v>3</v>
      </c>
      <c r="E48" s="9">
        <f t="shared" si="0"/>
        <v>0.11538461538461539</v>
      </c>
      <c r="F48" s="31">
        <v>21</v>
      </c>
      <c r="G48" s="9">
        <f t="shared" si="1"/>
        <v>0.80769230769230771</v>
      </c>
      <c r="H48" s="31">
        <v>2</v>
      </c>
      <c r="I48" s="9">
        <f t="shared" si="2"/>
        <v>7.6923076923076927E-2</v>
      </c>
    </row>
    <row r="49" spans="1:9" ht="15.95" customHeight="1" x14ac:dyDescent="0.25">
      <c r="A49" s="6" t="s">
        <v>29</v>
      </c>
      <c r="B49" s="6" t="s">
        <v>91</v>
      </c>
      <c r="C49" s="32">
        <v>43</v>
      </c>
      <c r="D49" s="32">
        <v>3</v>
      </c>
      <c r="E49" s="9">
        <f t="shared" si="0"/>
        <v>6.9767441860465115E-2</v>
      </c>
      <c r="F49" s="32">
        <v>36</v>
      </c>
      <c r="G49" s="9">
        <f t="shared" si="1"/>
        <v>0.83720930232558144</v>
      </c>
      <c r="H49" s="32">
        <v>4</v>
      </c>
      <c r="I49" s="9">
        <f t="shared" si="2"/>
        <v>9.3023255813953487E-2</v>
      </c>
    </row>
    <row r="50" spans="1:9" ht="15.95" customHeight="1" x14ac:dyDescent="0.25">
      <c r="A50" s="13" t="s">
        <v>29</v>
      </c>
      <c r="B50" s="13" t="s">
        <v>36</v>
      </c>
      <c r="C50" s="21">
        <f>SUM(C34:C49)</f>
        <v>806</v>
      </c>
      <c r="D50" s="21">
        <f>SUM(D34:D49)</f>
        <v>104</v>
      </c>
      <c r="E50" s="22">
        <f t="shared" si="0"/>
        <v>0.12903225806451613</v>
      </c>
      <c r="F50" s="21">
        <f>SUM(F34:F49)</f>
        <v>621</v>
      </c>
      <c r="G50" s="22">
        <f t="shared" si="1"/>
        <v>0.77047146401985112</v>
      </c>
      <c r="H50" s="21">
        <f>SUM(H34:H49)</f>
        <v>81</v>
      </c>
      <c r="I50" s="22">
        <f t="shared" si="2"/>
        <v>0.10049627791563276</v>
      </c>
    </row>
    <row r="51" spans="1:9" ht="15.95" customHeight="1" x14ac:dyDescent="0.25">
      <c r="A51" s="6"/>
      <c r="B51" s="6"/>
      <c r="C51" s="7"/>
      <c r="D51" s="7"/>
      <c r="E51" s="7"/>
      <c r="F51" s="7"/>
      <c r="G51" s="7"/>
      <c r="H51" s="7"/>
      <c r="I51" s="7"/>
    </row>
    <row r="52" spans="1:9" ht="15.95" customHeight="1" x14ac:dyDescent="0.25">
      <c r="A52" s="6" t="s">
        <v>30</v>
      </c>
      <c r="B52" s="6" t="s">
        <v>92</v>
      </c>
      <c r="C52" s="31">
        <v>7</v>
      </c>
      <c r="D52" s="31">
        <v>1</v>
      </c>
      <c r="E52" s="9">
        <f t="shared" si="0"/>
        <v>0.14285714285714285</v>
      </c>
      <c r="F52" s="31">
        <v>6</v>
      </c>
      <c r="G52" s="9">
        <f t="shared" si="1"/>
        <v>0.8571428571428571</v>
      </c>
      <c r="H52" s="36">
        <v>0</v>
      </c>
      <c r="I52" s="9">
        <f t="shared" si="2"/>
        <v>0</v>
      </c>
    </row>
    <row r="53" spans="1:9" ht="15.95" customHeight="1" x14ac:dyDescent="0.25">
      <c r="A53" s="6" t="s">
        <v>30</v>
      </c>
      <c r="B53" s="6" t="s">
        <v>93</v>
      </c>
      <c r="C53" s="31">
        <v>7</v>
      </c>
      <c r="D53" s="36">
        <v>0</v>
      </c>
      <c r="E53" s="9">
        <f t="shared" si="0"/>
        <v>0</v>
      </c>
      <c r="F53" s="31">
        <v>7</v>
      </c>
      <c r="G53" s="9">
        <f t="shared" si="1"/>
        <v>1</v>
      </c>
      <c r="H53" s="36">
        <v>0</v>
      </c>
      <c r="I53" s="9">
        <f t="shared" si="2"/>
        <v>0</v>
      </c>
    </row>
    <row r="54" spans="1:9" ht="15.95" customHeight="1" x14ac:dyDescent="0.25">
      <c r="A54" s="6" t="s">
        <v>30</v>
      </c>
      <c r="B54" s="6" t="s">
        <v>94</v>
      </c>
      <c r="C54" s="31">
        <v>5</v>
      </c>
      <c r="D54" s="36">
        <v>0</v>
      </c>
      <c r="E54" s="9">
        <f t="shared" si="0"/>
        <v>0</v>
      </c>
      <c r="F54" s="31">
        <v>5</v>
      </c>
      <c r="G54" s="9">
        <f t="shared" si="1"/>
        <v>1</v>
      </c>
      <c r="H54" s="36">
        <v>0</v>
      </c>
      <c r="I54" s="9">
        <f t="shared" si="2"/>
        <v>0</v>
      </c>
    </row>
    <row r="55" spans="1:9" ht="15.95" customHeight="1" x14ac:dyDescent="0.25">
      <c r="A55" s="6" t="s">
        <v>30</v>
      </c>
      <c r="B55" s="6" t="s">
        <v>95</v>
      </c>
      <c r="C55" s="31">
        <v>3</v>
      </c>
      <c r="D55" s="36">
        <v>0</v>
      </c>
      <c r="E55" s="9">
        <f t="shared" si="0"/>
        <v>0</v>
      </c>
      <c r="F55" s="31">
        <v>3</v>
      </c>
      <c r="G55" s="9">
        <f t="shared" si="1"/>
        <v>1</v>
      </c>
      <c r="H55" s="36">
        <v>0</v>
      </c>
      <c r="I55" s="9">
        <f t="shared" si="2"/>
        <v>0</v>
      </c>
    </row>
    <row r="56" spans="1:9" ht="15.95" customHeight="1" x14ac:dyDescent="0.25">
      <c r="A56" s="6" t="s">
        <v>30</v>
      </c>
      <c r="B56" s="6" t="s">
        <v>96</v>
      </c>
      <c r="C56" s="31">
        <v>28</v>
      </c>
      <c r="D56" s="31">
        <v>2</v>
      </c>
      <c r="E56" s="9">
        <f t="shared" si="0"/>
        <v>7.1428571428571425E-2</v>
      </c>
      <c r="F56" s="31">
        <v>23</v>
      </c>
      <c r="G56" s="9">
        <f t="shared" si="1"/>
        <v>0.8214285714285714</v>
      </c>
      <c r="H56" s="31">
        <v>3</v>
      </c>
      <c r="I56" s="9">
        <f t="shared" si="2"/>
        <v>0.10714285714285714</v>
      </c>
    </row>
    <row r="57" spans="1:9" ht="15.95" customHeight="1" x14ac:dyDescent="0.25">
      <c r="A57" s="6" t="s">
        <v>30</v>
      </c>
      <c r="B57" s="6" t="s">
        <v>97</v>
      </c>
      <c r="C57" s="31">
        <v>11</v>
      </c>
      <c r="D57" s="36">
        <v>0</v>
      </c>
      <c r="E57" s="9">
        <f t="shared" si="0"/>
        <v>0</v>
      </c>
      <c r="F57" s="31">
        <v>9</v>
      </c>
      <c r="G57" s="9">
        <f t="shared" si="1"/>
        <v>0.81818181818181823</v>
      </c>
      <c r="H57" s="31">
        <v>2</v>
      </c>
      <c r="I57" s="9">
        <f t="shared" si="2"/>
        <v>0.18181818181818182</v>
      </c>
    </row>
    <row r="58" spans="1:9" ht="15.95" customHeight="1" x14ac:dyDescent="0.25">
      <c r="A58" s="6" t="s">
        <v>30</v>
      </c>
      <c r="B58" s="6" t="s">
        <v>98</v>
      </c>
      <c r="C58" s="31">
        <v>75</v>
      </c>
      <c r="D58" s="31">
        <v>6</v>
      </c>
      <c r="E58" s="9">
        <f t="shared" si="0"/>
        <v>0.08</v>
      </c>
      <c r="F58" s="31">
        <v>60</v>
      </c>
      <c r="G58" s="9">
        <f t="shared" si="1"/>
        <v>0.8</v>
      </c>
      <c r="H58" s="31">
        <v>9</v>
      </c>
      <c r="I58" s="9">
        <f t="shared" si="2"/>
        <v>0.12</v>
      </c>
    </row>
    <row r="59" spans="1:9" ht="15.95" customHeight="1" x14ac:dyDescent="0.25">
      <c r="A59" s="6" t="s">
        <v>30</v>
      </c>
      <c r="B59" s="6" t="s">
        <v>99</v>
      </c>
      <c r="C59" s="31">
        <v>6</v>
      </c>
      <c r="D59" s="36">
        <v>0</v>
      </c>
      <c r="E59" s="9">
        <f t="shared" si="0"/>
        <v>0</v>
      </c>
      <c r="F59" s="31">
        <v>5</v>
      </c>
      <c r="G59" s="9">
        <f t="shared" si="1"/>
        <v>0.83333333333333337</v>
      </c>
      <c r="H59" s="31">
        <v>1</v>
      </c>
      <c r="I59" s="9">
        <f t="shared" si="2"/>
        <v>0.16666666666666666</v>
      </c>
    </row>
    <row r="60" spans="1:9" ht="15.95" customHeight="1" x14ac:dyDescent="0.25">
      <c r="A60" s="6" t="s">
        <v>30</v>
      </c>
      <c r="B60" s="6" t="s">
        <v>100</v>
      </c>
      <c r="C60" s="31">
        <v>11</v>
      </c>
      <c r="D60" s="36">
        <v>0</v>
      </c>
      <c r="E60" s="9">
        <f t="shared" si="0"/>
        <v>0</v>
      </c>
      <c r="F60" s="31">
        <v>9</v>
      </c>
      <c r="G60" s="9">
        <f t="shared" si="1"/>
        <v>0.81818181818181823</v>
      </c>
      <c r="H60" s="31">
        <v>2</v>
      </c>
      <c r="I60" s="9">
        <f t="shared" si="2"/>
        <v>0.18181818181818182</v>
      </c>
    </row>
    <row r="61" spans="1:9" ht="15.95" customHeight="1" x14ac:dyDescent="0.25">
      <c r="A61" s="6" t="s">
        <v>30</v>
      </c>
      <c r="B61" s="6" t="s">
        <v>101</v>
      </c>
      <c r="C61" s="31">
        <v>82</v>
      </c>
      <c r="D61" s="31">
        <v>4</v>
      </c>
      <c r="E61" s="9">
        <f t="shared" si="0"/>
        <v>4.878048780487805E-2</v>
      </c>
      <c r="F61" s="31">
        <v>72</v>
      </c>
      <c r="G61" s="9">
        <f t="shared" si="1"/>
        <v>0.87804878048780488</v>
      </c>
      <c r="H61" s="31">
        <v>6</v>
      </c>
      <c r="I61" s="9">
        <f t="shared" si="2"/>
        <v>7.3170731707317069E-2</v>
      </c>
    </row>
    <row r="62" spans="1:9" ht="15.95" customHeight="1" x14ac:dyDescent="0.25">
      <c r="A62" s="6" t="s">
        <v>30</v>
      </c>
      <c r="B62" s="6" t="s">
        <v>102</v>
      </c>
      <c r="C62" s="31">
        <v>33</v>
      </c>
      <c r="D62" s="36">
        <v>0</v>
      </c>
      <c r="E62" s="9">
        <f t="shared" si="0"/>
        <v>0</v>
      </c>
      <c r="F62" s="31">
        <v>30</v>
      </c>
      <c r="G62" s="9">
        <f t="shared" si="1"/>
        <v>0.90909090909090906</v>
      </c>
      <c r="H62" s="31">
        <v>3</v>
      </c>
      <c r="I62" s="9">
        <f t="shared" si="2"/>
        <v>9.0909090909090912E-2</v>
      </c>
    </row>
    <row r="63" spans="1:9" ht="15.95" customHeight="1" x14ac:dyDescent="0.25">
      <c r="A63" s="6" t="s">
        <v>30</v>
      </c>
      <c r="B63" s="6" t="s">
        <v>103</v>
      </c>
      <c r="C63" s="31">
        <v>85</v>
      </c>
      <c r="D63" s="31">
        <v>4</v>
      </c>
      <c r="E63" s="9">
        <f t="shared" si="0"/>
        <v>4.7058823529411764E-2</v>
      </c>
      <c r="F63" s="31">
        <v>71</v>
      </c>
      <c r="G63" s="9">
        <f t="shared" si="1"/>
        <v>0.83529411764705885</v>
      </c>
      <c r="H63" s="31">
        <v>10</v>
      </c>
      <c r="I63" s="9">
        <f t="shared" si="2"/>
        <v>0.11764705882352941</v>
      </c>
    </row>
    <row r="64" spans="1:9" ht="15.95" customHeight="1" x14ac:dyDescent="0.25">
      <c r="A64" s="6" t="s">
        <v>30</v>
      </c>
      <c r="B64" s="6" t="s">
        <v>104</v>
      </c>
      <c r="C64" s="31">
        <v>15</v>
      </c>
      <c r="D64" s="31">
        <v>2</v>
      </c>
      <c r="E64" s="9">
        <f t="shared" si="0"/>
        <v>0.13333333333333333</v>
      </c>
      <c r="F64" s="31">
        <v>12</v>
      </c>
      <c r="G64" s="9">
        <f t="shared" si="1"/>
        <v>0.8</v>
      </c>
      <c r="H64" s="31">
        <v>1</v>
      </c>
      <c r="I64" s="9">
        <f t="shared" si="2"/>
        <v>6.6666666666666666E-2</v>
      </c>
    </row>
    <row r="65" spans="1:9" ht="15.95" customHeight="1" x14ac:dyDescent="0.25">
      <c r="A65" s="6" t="s">
        <v>30</v>
      </c>
      <c r="B65" s="6" t="s">
        <v>105</v>
      </c>
      <c r="C65" s="31">
        <v>6</v>
      </c>
      <c r="D65" s="31">
        <v>1</v>
      </c>
      <c r="E65" s="9">
        <f t="shared" si="0"/>
        <v>0.16666666666666666</v>
      </c>
      <c r="F65" s="31">
        <v>4</v>
      </c>
      <c r="G65" s="9">
        <f t="shared" si="1"/>
        <v>0.66666666666666663</v>
      </c>
      <c r="H65" s="31">
        <v>1</v>
      </c>
      <c r="I65" s="9">
        <f t="shared" si="2"/>
        <v>0.16666666666666666</v>
      </c>
    </row>
    <row r="66" spans="1:9" ht="15.95" customHeight="1" x14ac:dyDescent="0.25">
      <c r="A66" s="6" t="s">
        <v>30</v>
      </c>
      <c r="B66" s="6" t="s">
        <v>106</v>
      </c>
      <c r="C66" s="31">
        <v>3</v>
      </c>
      <c r="D66" s="36">
        <v>0</v>
      </c>
      <c r="E66" s="9">
        <f t="shared" si="0"/>
        <v>0</v>
      </c>
      <c r="F66" s="31">
        <v>3</v>
      </c>
      <c r="G66" s="9">
        <f t="shared" si="1"/>
        <v>1</v>
      </c>
      <c r="H66" s="36">
        <v>0</v>
      </c>
      <c r="I66" s="9">
        <f t="shared" si="2"/>
        <v>0</v>
      </c>
    </row>
    <row r="67" spans="1:9" ht="15.95" customHeight="1" x14ac:dyDescent="0.25">
      <c r="A67" s="6" t="s">
        <v>30</v>
      </c>
      <c r="B67" s="6" t="s">
        <v>107</v>
      </c>
      <c r="C67" s="31">
        <v>4</v>
      </c>
      <c r="D67" s="36">
        <v>0</v>
      </c>
      <c r="E67" s="9">
        <f t="shared" si="0"/>
        <v>0</v>
      </c>
      <c r="F67" s="31">
        <v>4</v>
      </c>
      <c r="G67" s="9">
        <f t="shared" si="1"/>
        <v>1</v>
      </c>
      <c r="H67" s="36">
        <v>0</v>
      </c>
      <c r="I67" s="9">
        <f t="shared" si="2"/>
        <v>0</v>
      </c>
    </row>
    <row r="68" spans="1:9" ht="15.95" customHeight="1" x14ac:dyDescent="0.25">
      <c r="A68" s="6" t="s">
        <v>30</v>
      </c>
      <c r="B68" s="6" t="s">
        <v>108</v>
      </c>
      <c r="C68" s="31">
        <v>15</v>
      </c>
      <c r="D68" s="31">
        <v>2</v>
      </c>
      <c r="E68" s="9">
        <f t="shared" si="0"/>
        <v>0.13333333333333333</v>
      </c>
      <c r="F68" s="31">
        <v>13</v>
      </c>
      <c r="G68" s="9">
        <f t="shared" si="1"/>
        <v>0.8666666666666667</v>
      </c>
      <c r="H68" s="36">
        <v>0</v>
      </c>
      <c r="I68" s="9">
        <f t="shared" si="2"/>
        <v>0</v>
      </c>
    </row>
    <row r="69" spans="1:9" ht="15.95" customHeight="1" x14ac:dyDescent="0.25">
      <c r="A69" s="6" t="s">
        <v>30</v>
      </c>
      <c r="B69" s="6" t="s">
        <v>109</v>
      </c>
      <c r="C69" s="31">
        <v>8</v>
      </c>
      <c r="D69" s="36">
        <v>0</v>
      </c>
      <c r="E69" s="9">
        <f t="shared" si="0"/>
        <v>0</v>
      </c>
      <c r="F69" s="31">
        <v>7</v>
      </c>
      <c r="G69" s="9">
        <f t="shared" si="1"/>
        <v>0.875</v>
      </c>
      <c r="H69" s="31">
        <v>1</v>
      </c>
      <c r="I69" s="9">
        <f t="shared" si="2"/>
        <v>0.125</v>
      </c>
    </row>
    <row r="70" spans="1:9" ht="15.95" customHeight="1" x14ac:dyDescent="0.25">
      <c r="A70" s="6" t="s">
        <v>30</v>
      </c>
      <c r="B70" s="6" t="s">
        <v>110</v>
      </c>
      <c r="C70" s="31">
        <v>105</v>
      </c>
      <c r="D70" s="31">
        <v>3</v>
      </c>
      <c r="E70" s="9">
        <f t="shared" ref="E70:E129" si="3">D70/C70</f>
        <v>2.8571428571428571E-2</v>
      </c>
      <c r="F70" s="31">
        <v>98</v>
      </c>
      <c r="G70" s="9">
        <f t="shared" ref="G70:G129" si="4">F70/C70</f>
        <v>0.93333333333333335</v>
      </c>
      <c r="H70" s="31">
        <v>4</v>
      </c>
      <c r="I70" s="9">
        <f t="shared" ref="I70:I129" si="5">H70/C70</f>
        <v>3.8095238095238099E-2</v>
      </c>
    </row>
    <row r="71" spans="1:9" ht="15.95" customHeight="1" x14ac:dyDescent="0.25">
      <c r="A71" s="6" t="s">
        <v>30</v>
      </c>
      <c r="B71" s="6" t="s">
        <v>111</v>
      </c>
      <c r="C71" s="31">
        <v>14</v>
      </c>
      <c r="D71" s="36">
        <v>0</v>
      </c>
      <c r="E71" s="9">
        <f t="shared" si="3"/>
        <v>0</v>
      </c>
      <c r="F71" s="31">
        <v>13</v>
      </c>
      <c r="G71" s="9">
        <f t="shared" si="4"/>
        <v>0.9285714285714286</v>
      </c>
      <c r="H71" s="31">
        <v>1</v>
      </c>
      <c r="I71" s="9">
        <f t="shared" si="5"/>
        <v>7.1428571428571425E-2</v>
      </c>
    </row>
    <row r="72" spans="1:9" ht="15.95" customHeight="1" x14ac:dyDescent="0.25">
      <c r="A72" s="6" t="s">
        <v>30</v>
      </c>
      <c r="B72" s="6" t="s">
        <v>112</v>
      </c>
      <c r="C72" s="31">
        <v>2</v>
      </c>
      <c r="D72" s="36">
        <v>0</v>
      </c>
      <c r="E72" s="9">
        <f t="shared" si="3"/>
        <v>0</v>
      </c>
      <c r="F72" s="31">
        <v>2</v>
      </c>
      <c r="G72" s="9">
        <f t="shared" si="4"/>
        <v>1</v>
      </c>
      <c r="H72" s="36">
        <v>0</v>
      </c>
      <c r="I72" s="9">
        <f t="shared" si="5"/>
        <v>0</v>
      </c>
    </row>
    <row r="73" spans="1:9" ht="15.95" customHeight="1" x14ac:dyDescent="0.25">
      <c r="A73" s="6" t="s">
        <v>30</v>
      </c>
      <c r="B73" s="6" t="s">
        <v>113</v>
      </c>
      <c r="C73" s="31">
        <v>24</v>
      </c>
      <c r="D73" s="31">
        <v>2</v>
      </c>
      <c r="E73" s="9">
        <f t="shared" si="3"/>
        <v>8.3333333333333329E-2</v>
      </c>
      <c r="F73" s="31">
        <v>20</v>
      </c>
      <c r="G73" s="9">
        <f t="shared" si="4"/>
        <v>0.83333333333333337</v>
      </c>
      <c r="H73" s="31">
        <v>2</v>
      </c>
      <c r="I73" s="9">
        <f t="shared" si="5"/>
        <v>8.3333333333333329E-2</v>
      </c>
    </row>
    <row r="74" spans="1:9" ht="15.95" customHeight="1" x14ac:dyDescent="0.25">
      <c r="A74" s="6" t="s">
        <v>30</v>
      </c>
      <c r="B74" s="6" t="s">
        <v>114</v>
      </c>
      <c r="C74" s="31">
        <v>9</v>
      </c>
      <c r="D74" s="36">
        <v>0</v>
      </c>
      <c r="E74" s="9">
        <f t="shared" si="3"/>
        <v>0</v>
      </c>
      <c r="F74" s="31">
        <v>8</v>
      </c>
      <c r="G74" s="9">
        <f t="shared" si="4"/>
        <v>0.88888888888888884</v>
      </c>
      <c r="H74" s="31">
        <v>1</v>
      </c>
      <c r="I74" s="9">
        <f t="shared" si="5"/>
        <v>0.1111111111111111</v>
      </c>
    </row>
    <row r="75" spans="1:9" ht="15.95" customHeight="1" x14ac:dyDescent="0.25">
      <c r="A75" s="6" t="s">
        <v>30</v>
      </c>
      <c r="B75" s="6" t="s">
        <v>115</v>
      </c>
      <c r="C75" s="32">
        <v>11</v>
      </c>
      <c r="D75" s="32">
        <v>1</v>
      </c>
      <c r="E75" s="9">
        <f t="shared" si="3"/>
        <v>9.0909090909090912E-2</v>
      </c>
      <c r="F75" s="32">
        <v>8</v>
      </c>
      <c r="G75" s="9">
        <f t="shared" si="4"/>
        <v>0.72727272727272729</v>
      </c>
      <c r="H75" s="32">
        <v>2</v>
      </c>
      <c r="I75" s="9">
        <f t="shared" si="5"/>
        <v>0.18181818181818182</v>
      </c>
    </row>
    <row r="76" spans="1:9" ht="15.95" customHeight="1" x14ac:dyDescent="0.25">
      <c r="A76" s="13" t="s">
        <v>30</v>
      </c>
      <c r="B76" s="13" t="s">
        <v>36</v>
      </c>
      <c r="C76" s="21">
        <f>SUM(C52:C75)</f>
        <v>569</v>
      </c>
      <c r="D76" s="21">
        <f>SUM(D52:D75)</f>
        <v>28</v>
      </c>
      <c r="E76" s="22">
        <f t="shared" si="3"/>
        <v>4.9209138840070298E-2</v>
      </c>
      <c r="F76" s="21">
        <f>SUM(F52:F75)</f>
        <v>492</v>
      </c>
      <c r="G76" s="22">
        <f t="shared" si="4"/>
        <v>0.86467486818980666</v>
      </c>
      <c r="H76" s="21">
        <f>SUM(H52:H75)</f>
        <v>49</v>
      </c>
      <c r="I76" s="22">
        <f t="shared" si="5"/>
        <v>8.6115992970123026E-2</v>
      </c>
    </row>
    <row r="77" spans="1:9" ht="15.95" customHeight="1" x14ac:dyDescent="0.25">
      <c r="A77" s="6"/>
      <c r="B77" s="6"/>
      <c r="C77" s="7"/>
      <c r="D77" s="7"/>
      <c r="E77" s="7"/>
      <c r="F77" s="7"/>
      <c r="G77" s="7"/>
      <c r="H77" s="7"/>
      <c r="I77" s="7"/>
    </row>
    <row r="78" spans="1:9" ht="15.95" customHeight="1" x14ac:dyDescent="0.25">
      <c r="A78" s="6" t="s">
        <v>31</v>
      </c>
      <c r="B78" s="6" t="s">
        <v>116</v>
      </c>
      <c r="C78" s="31">
        <v>3</v>
      </c>
      <c r="D78" s="36">
        <v>0</v>
      </c>
      <c r="E78" s="9">
        <f t="shared" si="3"/>
        <v>0</v>
      </c>
      <c r="F78" s="31">
        <v>3</v>
      </c>
      <c r="G78" s="9">
        <f t="shared" si="4"/>
        <v>1</v>
      </c>
      <c r="H78" s="36">
        <v>0</v>
      </c>
      <c r="I78" s="9">
        <f t="shared" si="5"/>
        <v>0</v>
      </c>
    </row>
    <row r="79" spans="1:9" ht="15.95" customHeight="1" x14ac:dyDescent="0.25">
      <c r="A79" s="6" t="s">
        <v>31</v>
      </c>
      <c r="B79" s="6" t="s">
        <v>117</v>
      </c>
      <c r="C79" s="32">
        <v>34</v>
      </c>
      <c r="D79" s="42">
        <v>0</v>
      </c>
      <c r="E79" s="9">
        <f t="shared" si="3"/>
        <v>0</v>
      </c>
      <c r="F79" s="32">
        <v>33</v>
      </c>
      <c r="G79" s="9">
        <f t="shared" si="4"/>
        <v>0.97058823529411764</v>
      </c>
      <c r="H79" s="32">
        <v>1</v>
      </c>
      <c r="I79" s="9">
        <f t="shared" si="5"/>
        <v>2.9411764705882353E-2</v>
      </c>
    </row>
    <row r="80" spans="1:9" ht="15.95" customHeight="1" x14ac:dyDescent="0.25">
      <c r="A80" s="13" t="s">
        <v>31</v>
      </c>
      <c r="B80" s="13" t="s">
        <v>36</v>
      </c>
      <c r="C80" s="21">
        <f>SUM(C78:C79)</f>
        <v>37</v>
      </c>
      <c r="D80" s="23">
        <f>SUM(D78:D79)</f>
        <v>0</v>
      </c>
      <c r="E80" s="22">
        <f t="shared" si="3"/>
        <v>0</v>
      </c>
      <c r="F80" s="21">
        <f>SUM(F78:F79)</f>
        <v>36</v>
      </c>
      <c r="G80" s="22">
        <f t="shared" si="4"/>
        <v>0.97297297297297303</v>
      </c>
      <c r="H80" s="21">
        <f>SUM(H78:H79)</f>
        <v>1</v>
      </c>
      <c r="I80" s="22">
        <f t="shared" si="5"/>
        <v>2.7027027027027029E-2</v>
      </c>
    </row>
    <row r="81" spans="1:9" ht="15.95" customHeight="1" x14ac:dyDescent="0.25">
      <c r="A81" s="6"/>
      <c r="B81" s="6"/>
      <c r="C81" s="7"/>
      <c r="D81" s="8"/>
      <c r="E81" s="8"/>
      <c r="F81" s="7"/>
      <c r="G81" s="7"/>
      <c r="H81" s="7"/>
      <c r="I81" s="7"/>
    </row>
    <row r="82" spans="1:9" ht="15.95" customHeight="1" x14ac:dyDescent="0.25">
      <c r="A82" s="6" t="s">
        <v>22</v>
      </c>
      <c r="B82" s="6" t="s">
        <v>118</v>
      </c>
      <c r="C82" s="31">
        <v>1413</v>
      </c>
      <c r="D82" s="31">
        <v>40</v>
      </c>
      <c r="E82" s="9">
        <f t="shared" si="3"/>
        <v>2.8308563340410473E-2</v>
      </c>
      <c r="F82" s="31">
        <v>1235</v>
      </c>
      <c r="G82" s="9">
        <f t="shared" si="4"/>
        <v>0.87402689313517334</v>
      </c>
      <c r="H82" s="31">
        <v>138</v>
      </c>
      <c r="I82" s="9">
        <f t="shared" si="5"/>
        <v>9.7664543524416142E-2</v>
      </c>
    </row>
    <row r="83" spans="1:9" ht="15.95" customHeight="1" x14ac:dyDescent="0.25">
      <c r="A83" s="6" t="s">
        <v>22</v>
      </c>
      <c r="B83" s="6" t="s">
        <v>119</v>
      </c>
      <c r="C83" s="32">
        <v>1</v>
      </c>
      <c r="D83" s="42">
        <v>0</v>
      </c>
      <c r="E83" s="9">
        <f t="shared" si="3"/>
        <v>0</v>
      </c>
      <c r="F83" s="32">
        <v>1</v>
      </c>
      <c r="G83" s="9">
        <f t="shared" si="4"/>
        <v>1</v>
      </c>
      <c r="H83" s="42">
        <v>0</v>
      </c>
      <c r="I83" s="9">
        <f t="shared" si="5"/>
        <v>0</v>
      </c>
    </row>
    <row r="84" spans="1:9" ht="15.95" customHeight="1" x14ac:dyDescent="0.25">
      <c r="A84" s="13" t="s">
        <v>22</v>
      </c>
      <c r="B84" s="13" t="s">
        <v>36</v>
      </c>
      <c r="C84" s="21">
        <f>SUM(C82:C83)</f>
        <v>1414</v>
      </c>
      <c r="D84" s="23">
        <f>SUM(D82:D83)</f>
        <v>40</v>
      </c>
      <c r="E84" s="22">
        <f t="shared" si="3"/>
        <v>2.8288543140028287E-2</v>
      </c>
      <c r="F84" s="21">
        <f>SUM(F82:F83)</f>
        <v>1236</v>
      </c>
      <c r="G84" s="22">
        <f t="shared" si="4"/>
        <v>0.8741159830268741</v>
      </c>
      <c r="H84" s="23">
        <f>SUM(H82:H83)</f>
        <v>138</v>
      </c>
      <c r="I84" s="22">
        <f t="shared" si="5"/>
        <v>9.7595473833097593E-2</v>
      </c>
    </row>
    <row r="85" spans="1:9" ht="15.95" customHeight="1" x14ac:dyDescent="0.25">
      <c r="A85" s="6"/>
      <c r="B85" s="6"/>
      <c r="C85" s="7"/>
      <c r="D85" s="8"/>
      <c r="E85" s="8"/>
      <c r="F85" s="7"/>
      <c r="G85" s="7"/>
      <c r="H85" s="8"/>
      <c r="I85" s="8"/>
    </row>
    <row r="86" spans="1:9" ht="15.95" customHeight="1" x14ac:dyDescent="0.25">
      <c r="A86" s="6" t="s">
        <v>32</v>
      </c>
      <c r="B86" s="6" t="s">
        <v>120</v>
      </c>
      <c r="C86" s="31">
        <v>70</v>
      </c>
      <c r="D86" s="36">
        <v>0</v>
      </c>
      <c r="E86" s="9">
        <f t="shared" si="3"/>
        <v>0</v>
      </c>
      <c r="F86" s="31">
        <v>65</v>
      </c>
      <c r="G86" s="9">
        <f t="shared" si="4"/>
        <v>0.9285714285714286</v>
      </c>
      <c r="H86" s="31">
        <v>5</v>
      </c>
      <c r="I86" s="9">
        <f t="shared" si="5"/>
        <v>7.1428571428571425E-2</v>
      </c>
    </row>
    <row r="87" spans="1:9" ht="15.95" customHeight="1" x14ac:dyDescent="0.25">
      <c r="A87" s="6" t="s">
        <v>32</v>
      </c>
      <c r="B87" s="6" t="s">
        <v>121</v>
      </c>
      <c r="C87" s="31">
        <v>117</v>
      </c>
      <c r="D87" s="36">
        <v>0</v>
      </c>
      <c r="E87" s="9">
        <f t="shared" si="3"/>
        <v>0</v>
      </c>
      <c r="F87" s="31">
        <v>106</v>
      </c>
      <c r="G87" s="9">
        <f t="shared" si="4"/>
        <v>0.90598290598290598</v>
      </c>
      <c r="H87" s="31">
        <v>11</v>
      </c>
      <c r="I87" s="9">
        <f t="shared" si="5"/>
        <v>9.4017094017094016E-2</v>
      </c>
    </row>
    <row r="88" spans="1:9" ht="15.95" customHeight="1" x14ac:dyDescent="0.25">
      <c r="A88" s="6" t="s">
        <v>32</v>
      </c>
      <c r="B88" s="6" t="s">
        <v>122</v>
      </c>
      <c r="C88" s="31">
        <v>63</v>
      </c>
      <c r="D88" s="31">
        <v>1</v>
      </c>
      <c r="E88" s="9">
        <f t="shared" si="3"/>
        <v>1.5873015873015872E-2</v>
      </c>
      <c r="F88" s="31">
        <v>58</v>
      </c>
      <c r="G88" s="9">
        <f t="shared" si="4"/>
        <v>0.92063492063492058</v>
      </c>
      <c r="H88" s="31">
        <v>4</v>
      </c>
      <c r="I88" s="9">
        <f t="shared" si="5"/>
        <v>6.3492063492063489E-2</v>
      </c>
    </row>
    <row r="89" spans="1:9" ht="15.95" customHeight="1" x14ac:dyDescent="0.25">
      <c r="A89" s="6" t="s">
        <v>32</v>
      </c>
      <c r="B89" s="6" t="s">
        <v>123</v>
      </c>
      <c r="C89" s="31">
        <v>25</v>
      </c>
      <c r="D89" s="36">
        <v>0</v>
      </c>
      <c r="E89" s="9">
        <f t="shared" si="3"/>
        <v>0</v>
      </c>
      <c r="F89" s="31">
        <v>22</v>
      </c>
      <c r="G89" s="9">
        <f t="shared" si="4"/>
        <v>0.88</v>
      </c>
      <c r="H89" s="31">
        <v>3</v>
      </c>
      <c r="I89" s="9">
        <f t="shared" si="5"/>
        <v>0.12</v>
      </c>
    </row>
    <row r="90" spans="1:9" ht="15.95" customHeight="1" x14ac:dyDescent="0.25">
      <c r="A90" s="6" t="s">
        <v>32</v>
      </c>
      <c r="B90" s="6" t="s">
        <v>124</v>
      </c>
      <c r="C90" s="31">
        <v>6</v>
      </c>
      <c r="D90" s="36">
        <v>0</v>
      </c>
      <c r="E90" s="9">
        <f t="shared" si="3"/>
        <v>0</v>
      </c>
      <c r="F90" s="31">
        <v>6</v>
      </c>
      <c r="G90" s="9">
        <f t="shared" si="4"/>
        <v>1</v>
      </c>
      <c r="H90" s="36">
        <v>0</v>
      </c>
      <c r="I90" s="9">
        <f t="shared" si="5"/>
        <v>0</v>
      </c>
    </row>
    <row r="91" spans="1:9" ht="15.95" customHeight="1" x14ac:dyDescent="0.25">
      <c r="A91" s="6" t="s">
        <v>32</v>
      </c>
      <c r="B91" s="6" t="s">
        <v>125</v>
      </c>
      <c r="C91" s="31">
        <v>79</v>
      </c>
      <c r="D91" s="31">
        <v>1</v>
      </c>
      <c r="E91" s="9">
        <f t="shared" si="3"/>
        <v>1.2658227848101266E-2</v>
      </c>
      <c r="F91" s="31">
        <v>70</v>
      </c>
      <c r="G91" s="9">
        <f t="shared" si="4"/>
        <v>0.88607594936708856</v>
      </c>
      <c r="H91" s="31">
        <v>8</v>
      </c>
      <c r="I91" s="9">
        <f t="shared" si="5"/>
        <v>0.10126582278481013</v>
      </c>
    </row>
    <row r="92" spans="1:9" ht="15.95" customHeight="1" x14ac:dyDescent="0.25">
      <c r="A92" s="6" t="s">
        <v>32</v>
      </c>
      <c r="B92" s="6" t="s">
        <v>126</v>
      </c>
      <c r="C92" s="31">
        <v>3</v>
      </c>
      <c r="D92" s="36">
        <v>0</v>
      </c>
      <c r="E92" s="9">
        <f t="shared" si="3"/>
        <v>0</v>
      </c>
      <c r="F92" s="31">
        <v>2</v>
      </c>
      <c r="G92" s="9">
        <f t="shared" si="4"/>
        <v>0.66666666666666663</v>
      </c>
      <c r="H92" s="31">
        <v>1</v>
      </c>
      <c r="I92" s="9">
        <f t="shared" si="5"/>
        <v>0.33333333333333331</v>
      </c>
    </row>
    <row r="93" spans="1:9" ht="15.95" customHeight="1" x14ac:dyDescent="0.25">
      <c r="A93" s="6" t="s">
        <v>32</v>
      </c>
      <c r="B93" s="6" t="s">
        <v>127</v>
      </c>
      <c r="C93" s="31">
        <v>4</v>
      </c>
      <c r="D93" s="36">
        <v>0</v>
      </c>
      <c r="E93" s="9">
        <f t="shared" si="3"/>
        <v>0</v>
      </c>
      <c r="F93" s="31">
        <v>4</v>
      </c>
      <c r="G93" s="9">
        <f t="shared" si="4"/>
        <v>1</v>
      </c>
      <c r="H93" s="36">
        <v>0</v>
      </c>
      <c r="I93" s="9">
        <f t="shared" si="5"/>
        <v>0</v>
      </c>
    </row>
    <row r="94" spans="1:9" ht="15.95" customHeight="1" x14ac:dyDescent="0.25">
      <c r="A94" s="6" t="s">
        <v>32</v>
      </c>
      <c r="B94" s="6" t="s">
        <v>128</v>
      </c>
      <c r="C94" s="31">
        <v>4</v>
      </c>
      <c r="D94" s="36">
        <v>0</v>
      </c>
      <c r="E94" s="9">
        <f t="shared" si="3"/>
        <v>0</v>
      </c>
      <c r="F94" s="31">
        <v>4</v>
      </c>
      <c r="G94" s="9">
        <f t="shared" si="4"/>
        <v>1</v>
      </c>
      <c r="H94" s="36">
        <v>0</v>
      </c>
      <c r="I94" s="9">
        <f t="shared" si="5"/>
        <v>0</v>
      </c>
    </row>
    <row r="95" spans="1:9" ht="15.95" customHeight="1" x14ac:dyDescent="0.25">
      <c r="A95" s="6" t="s">
        <v>32</v>
      </c>
      <c r="B95" s="6" t="s">
        <v>129</v>
      </c>
      <c r="C95" s="31">
        <v>69</v>
      </c>
      <c r="D95" s="31">
        <v>3</v>
      </c>
      <c r="E95" s="9">
        <f t="shared" si="3"/>
        <v>4.3478260869565216E-2</v>
      </c>
      <c r="F95" s="31">
        <v>59</v>
      </c>
      <c r="G95" s="9">
        <f t="shared" si="4"/>
        <v>0.85507246376811596</v>
      </c>
      <c r="H95" s="31">
        <v>7</v>
      </c>
      <c r="I95" s="9">
        <f t="shared" si="5"/>
        <v>0.10144927536231885</v>
      </c>
    </row>
    <row r="96" spans="1:9" ht="15.95" customHeight="1" x14ac:dyDescent="0.25">
      <c r="A96" s="6" t="s">
        <v>32</v>
      </c>
      <c r="B96" s="6" t="s">
        <v>130</v>
      </c>
      <c r="C96" s="31">
        <v>5</v>
      </c>
      <c r="D96" s="36">
        <v>0</v>
      </c>
      <c r="E96" s="9">
        <f t="shared" si="3"/>
        <v>0</v>
      </c>
      <c r="F96" s="31">
        <v>5</v>
      </c>
      <c r="G96" s="9">
        <f t="shared" si="4"/>
        <v>1</v>
      </c>
      <c r="H96" s="36">
        <v>0</v>
      </c>
      <c r="I96" s="9">
        <f t="shared" si="5"/>
        <v>0</v>
      </c>
    </row>
    <row r="97" spans="1:9" ht="15.95" customHeight="1" x14ac:dyDescent="0.25">
      <c r="A97" s="6" t="s">
        <v>32</v>
      </c>
      <c r="B97" s="6" t="s">
        <v>131</v>
      </c>
      <c r="C97" s="31">
        <v>46</v>
      </c>
      <c r="D97" s="31">
        <v>6</v>
      </c>
      <c r="E97" s="9">
        <f t="shared" si="3"/>
        <v>0.13043478260869565</v>
      </c>
      <c r="F97" s="31">
        <v>35</v>
      </c>
      <c r="G97" s="9">
        <f t="shared" si="4"/>
        <v>0.76086956521739135</v>
      </c>
      <c r="H97" s="31">
        <v>5</v>
      </c>
      <c r="I97" s="9">
        <f t="shared" si="5"/>
        <v>0.10869565217391304</v>
      </c>
    </row>
    <row r="98" spans="1:9" ht="15.95" customHeight="1" x14ac:dyDescent="0.25">
      <c r="A98" s="6" t="s">
        <v>32</v>
      </c>
      <c r="B98" s="6" t="s">
        <v>132</v>
      </c>
      <c r="C98" s="32">
        <v>127</v>
      </c>
      <c r="D98" s="32">
        <v>5</v>
      </c>
      <c r="E98" s="9">
        <f t="shared" si="3"/>
        <v>3.937007874015748E-2</v>
      </c>
      <c r="F98" s="32">
        <v>114</v>
      </c>
      <c r="G98" s="9">
        <f t="shared" si="4"/>
        <v>0.89763779527559051</v>
      </c>
      <c r="H98" s="32">
        <v>8</v>
      </c>
      <c r="I98" s="9">
        <f t="shared" si="5"/>
        <v>6.2992125984251968E-2</v>
      </c>
    </row>
    <row r="99" spans="1:9" ht="15.95" customHeight="1" x14ac:dyDescent="0.25">
      <c r="A99" s="13" t="s">
        <v>32</v>
      </c>
      <c r="B99" s="13" t="s">
        <v>36</v>
      </c>
      <c r="C99" s="21">
        <f>SUM(C86:C98)</f>
        <v>618</v>
      </c>
      <c r="D99" s="21">
        <f>SUM(D86:D98)</f>
        <v>16</v>
      </c>
      <c r="E99" s="22">
        <f t="shared" si="3"/>
        <v>2.5889967637540454E-2</v>
      </c>
      <c r="F99" s="21">
        <f>SUM(F86:F98)</f>
        <v>550</v>
      </c>
      <c r="G99" s="22">
        <f t="shared" si="4"/>
        <v>0.88996763754045305</v>
      </c>
      <c r="H99" s="21">
        <f>SUM(H86:H98)</f>
        <v>52</v>
      </c>
      <c r="I99" s="22">
        <f t="shared" si="5"/>
        <v>8.4142394822006472E-2</v>
      </c>
    </row>
    <row r="100" spans="1:9" ht="15.95" customHeight="1" x14ac:dyDescent="0.25">
      <c r="A100" s="6"/>
      <c r="B100" s="6"/>
      <c r="C100" s="7"/>
      <c r="D100" s="7"/>
      <c r="E100" s="7"/>
      <c r="F100" s="7"/>
      <c r="G100" s="7"/>
      <c r="H100" s="7"/>
      <c r="I100" s="7"/>
    </row>
    <row r="101" spans="1:9" ht="15.95" customHeight="1" x14ac:dyDescent="0.25">
      <c r="A101" s="6" t="s">
        <v>33</v>
      </c>
      <c r="B101" s="6" t="s">
        <v>133</v>
      </c>
      <c r="C101" s="31">
        <v>79</v>
      </c>
      <c r="D101" s="31">
        <v>6</v>
      </c>
      <c r="E101" s="9">
        <f t="shared" si="3"/>
        <v>7.5949367088607597E-2</v>
      </c>
      <c r="F101" s="31">
        <v>65</v>
      </c>
      <c r="G101" s="9">
        <f t="shared" si="4"/>
        <v>0.82278481012658233</v>
      </c>
      <c r="H101" s="31">
        <v>8</v>
      </c>
      <c r="I101" s="9">
        <f t="shared" si="5"/>
        <v>0.10126582278481013</v>
      </c>
    </row>
    <row r="102" spans="1:9" ht="15.95" customHeight="1" x14ac:dyDescent="0.25">
      <c r="A102" s="6" t="s">
        <v>33</v>
      </c>
      <c r="B102" s="6" t="s">
        <v>134</v>
      </c>
      <c r="C102" s="31">
        <v>19</v>
      </c>
      <c r="D102" s="36">
        <v>0</v>
      </c>
      <c r="E102" s="9">
        <f t="shared" si="3"/>
        <v>0</v>
      </c>
      <c r="F102" s="31">
        <v>18</v>
      </c>
      <c r="G102" s="9">
        <f t="shared" si="4"/>
        <v>0.94736842105263153</v>
      </c>
      <c r="H102" s="31">
        <v>1</v>
      </c>
      <c r="I102" s="9">
        <f t="shared" si="5"/>
        <v>5.2631578947368418E-2</v>
      </c>
    </row>
    <row r="103" spans="1:9" ht="15.95" customHeight="1" x14ac:dyDescent="0.25">
      <c r="A103" s="6" t="s">
        <v>33</v>
      </c>
      <c r="B103" s="6" t="s">
        <v>135</v>
      </c>
      <c r="C103" s="31">
        <v>95</v>
      </c>
      <c r="D103" s="31">
        <v>52</v>
      </c>
      <c r="E103" s="9">
        <f t="shared" si="3"/>
        <v>0.54736842105263162</v>
      </c>
      <c r="F103" s="31">
        <v>27</v>
      </c>
      <c r="G103" s="9">
        <f t="shared" si="4"/>
        <v>0.28421052631578947</v>
      </c>
      <c r="H103" s="31">
        <v>16</v>
      </c>
      <c r="I103" s="9">
        <f t="shared" si="5"/>
        <v>0.16842105263157894</v>
      </c>
    </row>
    <row r="104" spans="1:9" ht="15.95" customHeight="1" x14ac:dyDescent="0.25">
      <c r="A104" s="6" t="s">
        <v>33</v>
      </c>
      <c r="B104" s="6" t="s">
        <v>136</v>
      </c>
      <c r="C104" s="31">
        <v>287</v>
      </c>
      <c r="D104" s="31">
        <v>27</v>
      </c>
      <c r="E104" s="9">
        <f t="shared" si="3"/>
        <v>9.4076655052264813E-2</v>
      </c>
      <c r="F104" s="31">
        <v>237</v>
      </c>
      <c r="G104" s="9">
        <f t="shared" si="4"/>
        <v>0.82578397212543553</v>
      </c>
      <c r="H104" s="31">
        <v>23</v>
      </c>
      <c r="I104" s="9">
        <f t="shared" si="5"/>
        <v>8.0139372822299645E-2</v>
      </c>
    </row>
    <row r="105" spans="1:9" ht="15.95" customHeight="1" x14ac:dyDescent="0.25">
      <c r="A105" s="6" t="s">
        <v>33</v>
      </c>
      <c r="B105" s="6" t="s">
        <v>137</v>
      </c>
      <c r="C105" s="32">
        <v>64</v>
      </c>
      <c r="D105" s="32">
        <v>1</v>
      </c>
      <c r="E105" s="9">
        <f t="shared" si="3"/>
        <v>1.5625E-2</v>
      </c>
      <c r="F105" s="32">
        <v>61</v>
      </c>
      <c r="G105" s="9">
        <f t="shared" si="4"/>
        <v>0.953125</v>
      </c>
      <c r="H105" s="32">
        <v>2</v>
      </c>
      <c r="I105" s="9">
        <f t="shared" si="5"/>
        <v>3.125E-2</v>
      </c>
    </row>
    <row r="106" spans="1:9" ht="15.95" customHeight="1" x14ac:dyDescent="0.25">
      <c r="A106" s="13" t="s">
        <v>33</v>
      </c>
      <c r="B106" s="13" t="s">
        <v>36</v>
      </c>
      <c r="C106" s="21">
        <f>SUM(C101:C105)</f>
        <v>544</v>
      </c>
      <c r="D106" s="21">
        <f>SUM(D101:D105)</f>
        <v>86</v>
      </c>
      <c r="E106" s="22">
        <f t="shared" si="3"/>
        <v>0.15808823529411764</v>
      </c>
      <c r="F106" s="21">
        <f>SUM(F101:F105)</f>
        <v>408</v>
      </c>
      <c r="G106" s="16">
        <f t="shared" si="4"/>
        <v>0.75</v>
      </c>
      <c r="H106" s="21">
        <f>SUM(H101:H105)</f>
        <v>50</v>
      </c>
      <c r="I106" s="22">
        <f t="shared" si="5"/>
        <v>9.1911764705882359E-2</v>
      </c>
    </row>
    <row r="107" spans="1:9" ht="15.95" customHeight="1" x14ac:dyDescent="0.25">
      <c r="A107" s="6"/>
      <c r="B107" s="6"/>
      <c r="C107" s="7"/>
      <c r="D107" s="7"/>
      <c r="E107" s="7"/>
      <c r="F107" s="7"/>
      <c r="G107" s="7"/>
      <c r="H107" s="7"/>
      <c r="I107" s="7"/>
    </row>
    <row r="108" spans="1:9" ht="15.95" customHeight="1" x14ac:dyDescent="0.25">
      <c r="A108" s="6" t="s">
        <v>34</v>
      </c>
      <c r="B108" s="6" t="s">
        <v>138</v>
      </c>
      <c r="C108" s="31">
        <v>10</v>
      </c>
      <c r="D108" s="36">
        <v>0</v>
      </c>
      <c r="E108" s="9">
        <f t="shared" si="3"/>
        <v>0</v>
      </c>
      <c r="F108" s="31">
        <v>10</v>
      </c>
      <c r="G108" s="9">
        <f t="shared" si="4"/>
        <v>1</v>
      </c>
      <c r="H108" s="36">
        <v>0</v>
      </c>
      <c r="I108" s="9">
        <f t="shared" si="5"/>
        <v>0</v>
      </c>
    </row>
    <row r="109" spans="1:9" ht="15.95" customHeight="1" x14ac:dyDescent="0.25">
      <c r="A109" s="6" t="s">
        <v>34</v>
      </c>
      <c r="B109" s="6" t="s">
        <v>139</v>
      </c>
      <c r="C109" s="31">
        <v>22</v>
      </c>
      <c r="D109" s="36">
        <v>0</v>
      </c>
      <c r="E109" s="9">
        <f t="shared" si="3"/>
        <v>0</v>
      </c>
      <c r="F109" s="31">
        <v>22</v>
      </c>
      <c r="G109" s="9">
        <f t="shared" si="4"/>
        <v>1</v>
      </c>
      <c r="H109" s="36">
        <v>0</v>
      </c>
      <c r="I109" s="9">
        <f t="shared" si="5"/>
        <v>0</v>
      </c>
    </row>
    <row r="110" spans="1:9" ht="15.95" customHeight="1" x14ac:dyDescent="0.25">
      <c r="A110" s="6" t="s">
        <v>34</v>
      </c>
      <c r="B110" s="6" t="s">
        <v>140</v>
      </c>
      <c r="C110" s="31">
        <v>15</v>
      </c>
      <c r="D110" s="36">
        <v>0</v>
      </c>
      <c r="E110" s="9">
        <f t="shared" si="3"/>
        <v>0</v>
      </c>
      <c r="F110" s="31">
        <v>15</v>
      </c>
      <c r="G110" s="9">
        <f t="shared" si="4"/>
        <v>1</v>
      </c>
      <c r="H110" s="36">
        <v>0</v>
      </c>
      <c r="I110" s="9">
        <f t="shared" si="5"/>
        <v>0</v>
      </c>
    </row>
    <row r="111" spans="1:9" ht="15.95" customHeight="1" x14ac:dyDescent="0.25">
      <c r="A111" s="6" t="s">
        <v>34</v>
      </c>
      <c r="B111" s="6" t="s">
        <v>141</v>
      </c>
      <c r="C111" s="31">
        <v>26</v>
      </c>
      <c r="D111" s="36">
        <v>0</v>
      </c>
      <c r="E111" s="9">
        <f t="shared" si="3"/>
        <v>0</v>
      </c>
      <c r="F111" s="31">
        <v>24</v>
      </c>
      <c r="G111" s="9">
        <f t="shared" si="4"/>
        <v>0.92307692307692313</v>
      </c>
      <c r="H111" s="31">
        <v>2</v>
      </c>
      <c r="I111" s="9">
        <f t="shared" si="5"/>
        <v>7.6923076923076927E-2</v>
      </c>
    </row>
    <row r="112" spans="1:9" ht="15.95" customHeight="1" x14ac:dyDescent="0.25">
      <c r="A112" s="6" t="s">
        <v>34</v>
      </c>
      <c r="B112" s="6" t="s">
        <v>142</v>
      </c>
      <c r="C112" s="31">
        <v>15</v>
      </c>
      <c r="D112" s="31">
        <v>1</v>
      </c>
      <c r="E112" s="9">
        <f t="shared" si="3"/>
        <v>6.6666666666666666E-2</v>
      </c>
      <c r="F112" s="31">
        <v>10</v>
      </c>
      <c r="G112" s="9">
        <f t="shared" si="4"/>
        <v>0.66666666666666663</v>
      </c>
      <c r="H112" s="31">
        <v>4</v>
      </c>
      <c r="I112" s="9">
        <f t="shared" si="5"/>
        <v>0.26666666666666666</v>
      </c>
    </row>
    <row r="113" spans="1:9" ht="15.95" customHeight="1" x14ac:dyDescent="0.25">
      <c r="A113" s="6" t="s">
        <v>34</v>
      </c>
      <c r="B113" s="6" t="s">
        <v>143</v>
      </c>
      <c r="C113" s="31">
        <v>26</v>
      </c>
      <c r="D113" s="36">
        <v>0</v>
      </c>
      <c r="E113" s="9">
        <f t="shared" si="3"/>
        <v>0</v>
      </c>
      <c r="F113" s="31">
        <v>21</v>
      </c>
      <c r="G113" s="9">
        <f t="shared" si="4"/>
        <v>0.80769230769230771</v>
      </c>
      <c r="H113" s="31">
        <v>5</v>
      </c>
      <c r="I113" s="9">
        <f t="shared" si="5"/>
        <v>0.19230769230769232</v>
      </c>
    </row>
    <row r="114" spans="1:9" ht="15.95" customHeight="1" x14ac:dyDescent="0.25">
      <c r="A114" s="6" t="s">
        <v>34</v>
      </c>
      <c r="B114" s="6" t="s">
        <v>144</v>
      </c>
      <c r="C114" s="31">
        <v>29</v>
      </c>
      <c r="D114" s="31">
        <v>1</v>
      </c>
      <c r="E114" s="9">
        <f t="shared" si="3"/>
        <v>3.4482758620689655E-2</v>
      </c>
      <c r="F114" s="31">
        <v>21</v>
      </c>
      <c r="G114" s="9">
        <f t="shared" si="4"/>
        <v>0.72413793103448276</v>
      </c>
      <c r="H114" s="31">
        <v>7</v>
      </c>
      <c r="I114" s="9">
        <f t="shared" si="5"/>
        <v>0.2413793103448276</v>
      </c>
    </row>
    <row r="115" spans="1:9" ht="15.95" customHeight="1" x14ac:dyDescent="0.25">
      <c r="A115" s="6" t="s">
        <v>34</v>
      </c>
      <c r="B115" s="6" t="s">
        <v>145</v>
      </c>
      <c r="C115" s="31">
        <v>9</v>
      </c>
      <c r="D115" s="36">
        <v>0</v>
      </c>
      <c r="E115" s="9">
        <f t="shared" si="3"/>
        <v>0</v>
      </c>
      <c r="F115" s="31">
        <v>9</v>
      </c>
      <c r="G115" s="9">
        <f t="shared" si="4"/>
        <v>1</v>
      </c>
      <c r="H115" s="36">
        <v>0</v>
      </c>
      <c r="I115" s="9">
        <f t="shared" si="5"/>
        <v>0</v>
      </c>
    </row>
    <row r="116" spans="1:9" ht="15.95" customHeight="1" x14ac:dyDescent="0.25">
      <c r="A116" s="6" t="s">
        <v>34</v>
      </c>
      <c r="B116" s="6" t="s">
        <v>146</v>
      </c>
      <c r="C116" s="31">
        <v>40</v>
      </c>
      <c r="D116" s="36">
        <v>0</v>
      </c>
      <c r="E116" s="9">
        <f t="shared" si="3"/>
        <v>0</v>
      </c>
      <c r="F116" s="31">
        <v>39</v>
      </c>
      <c r="G116" s="9">
        <f t="shared" si="4"/>
        <v>0.97499999999999998</v>
      </c>
      <c r="H116" s="31">
        <v>1</v>
      </c>
      <c r="I116" s="9">
        <f t="shared" si="5"/>
        <v>2.5000000000000001E-2</v>
      </c>
    </row>
    <row r="117" spans="1:9" ht="15.95" customHeight="1" x14ac:dyDescent="0.25">
      <c r="A117" s="6" t="s">
        <v>34</v>
      </c>
      <c r="B117" s="6" t="s">
        <v>147</v>
      </c>
      <c r="C117" s="31">
        <v>22</v>
      </c>
      <c r="D117" s="36">
        <v>0</v>
      </c>
      <c r="E117" s="9">
        <f t="shared" si="3"/>
        <v>0</v>
      </c>
      <c r="F117" s="31">
        <v>21</v>
      </c>
      <c r="G117" s="9">
        <f t="shared" si="4"/>
        <v>0.95454545454545459</v>
      </c>
      <c r="H117" s="31">
        <v>1</v>
      </c>
      <c r="I117" s="9">
        <f t="shared" si="5"/>
        <v>4.5454545454545456E-2</v>
      </c>
    </row>
    <row r="118" spans="1:9" ht="15.95" customHeight="1" x14ac:dyDescent="0.25">
      <c r="A118" s="6" t="s">
        <v>34</v>
      </c>
      <c r="B118" s="6" t="s">
        <v>148</v>
      </c>
      <c r="C118" s="31">
        <v>2</v>
      </c>
      <c r="D118" s="36">
        <v>0</v>
      </c>
      <c r="E118" s="9">
        <f t="shared" si="3"/>
        <v>0</v>
      </c>
      <c r="F118" s="31">
        <v>2</v>
      </c>
      <c r="G118" s="9">
        <f t="shared" si="4"/>
        <v>1</v>
      </c>
      <c r="H118" s="36">
        <v>0</v>
      </c>
      <c r="I118" s="9">
        <f t="shared" si="5"/>
        <v>0</v>
      </c>
    </row>
    <row r="119" spans="1:9" ht="15.95" customHeight="1" x14ac:dyDescent="0.25">
      <c r="A119" s="6" t="s">
        <v>34</v>
      </c>
      <c r="B119" s="6" t="s">
        <v>149</v>
      </c>
      <c r="C119" s="31">
        <v>5</v>
      </c>
      <c r="D119" s="31">
        <v>2</v>
      </c>
      <c r="E119" s="9">
        <f t="shared" si="3"/>
        <v>0.4</v>
      </c>
      <c r="F119" s="31">
        <v>3</v>
      </c>
      <c r="G119" s="9">
        <f t="shared" si="4"/>
        <v>0.6</v>
      </c>
      <c r="H119" s="36">
        <v>0</v>
      </c>
      <c r="I119" s="9">
        <f t="shared" si="5"/>
        <v>0</v>
      </c>
    </row>
    <row r="120" spans="1:9" ht="15.95" customHeight="1" x14ac:dyDescent="0.25">
      <c r="A120" s="6" t="s">
        <v>34</v>
      </c>
      <c r="B120" s="6" t="s">
        <v>150</v>
      </c>
      <c r="C120" s="31">
        <v>27</v>
      </c>
      <c r="D120" s="36">
        <v>0</v>
      </c>
      <c r="E120" s="9">
        <f t="shared" si="3"/>
        <v>0</v>
      </c>
      <c r="F120" s="31">
        <v>27</v>
      </c>
      <c r="G120" s="9">
        <f t="shared" si="4"/>
        <v>1</v>
      </c>
      <c r="H120" s="36">
        <v>0</v>
      </c>
      <c r="I120" s="9">
        <f t="shared" si="5"/>
        <v>0</v>
      </c>
    </row>
    <row r="121" spans="1:9" ht="15.95" customHeight="1" x14ac:dyDescent="0.25">
      <c r="A121" s="6" t="s">
        <v>34</v>
      </c>
      <c r="B121" s="6" t="s">
        <v>151</v>
      </c>
      <c r="C121" s="31">
        <v>17</v>
      </c>
      <c r="D121" s="36">
        <v>0</v>
      </c>
      <c r="E121" s="9">
        <f t="shared" si="3"/>
        <v>0</v>
      </c>
      <c r="F121" s="31">
        <v>14</v>
      </c>
      <c r="G121" s="9">
        <f t="shared" si="4"/>
        <v>0.82352941176470584</v>
      </c>
      <c r="H121" s="31">
        <v>3</v>
      </c>
      <c r="I121" s="9">
        <f t="shared" si="5"/>
        <v>0.17647058823529413</v>
      </c>
    </row>
    <row r="122" spans="1:9" ht="15.95" customHeight="1" x14ac:dyDescent="0.25">
      <c r="A122" s="6" t="s">
        <v>34</v>
      </c>
      <c r="B122" s="6" t="s">
        <v>152</v>
      </c>
      <c r="C122" s="31">
        <v>2</v>
      </c>
      <c r="D122" s="36">
        <v>0</v>
      </c>
      <c r="E122" s="9">
        <f t="shared" si="3"/>
        <v>0</v>
      </c>
      <c r="F122" s="31">
        <v>2</v>
      </c>
      <c r="G122" s="9">
        <f t="shared" si="4"/>
        <v>1</v>
      </c>
      <c r="H122" s="36">
        <v>0</v>
      </c>
      <c r="I122" s="9">
        <f t="shared" si="5"/>
        <v>0</v>
      </c>
    </row>
    <row r="123" spans="1:9" ht="15.95" customHeight="1" x14ac:dyDescent="0.25">
      <c r="A123" s="6" t="s">
        <v>34</v>
      </c>
      <c r="B123" s="6" t="s">
        <v>153</v>
      </c>
      <c r="C123" s="31">
        <v>12</v>
      </c>
      <c r="D123" s="36">
        <v>0</v>
      </c>
      <c r="E123" s="9">
        <f t="shared" si="3"/>
        <v>0</v>
      </c>
      <c r="F123" s="31">
        <v>11</v>
      </c>
      <c r="G123" s="9">
        <f t="shared" si="4"/>
        <v>0.91666666666666663</v>
      </c>
      <c r="H123" s="31">
        <v>1</v>
      </c>
      <c r="I123" s="9">
        <f t="shared" si="5"/>
        <v>8.3333333333333329E-2</v>
      </c>
    </row>
    <row r="124" spans="1:9" ht="15.95" customHeight="1" x14ac:dyDescent="0.25">
      <c r="A124" s="6" t="s">
        <v>34</v>
      </c>
      <c r="B124" s="6" t="s">
        <v>154</v>
      </c>
      <c r="C124" s="31">
        <v>3</v>
      </c>
      <c r="D124" s="36">
        <v>0</v>
      </c>
      <c r="E124" s="9">
        <f t="shared" si="3"/>
        <v>0</v>
      </c>
      <c r="F124" s="31">
        <v>3</v>
      </c>
      <c r="G124" s="9">
        <f t="shared" si="4"/>
        <v>1</v>
      </c>
      <c r="H124" s="36">
        <v>0</v>
      </c>
      <c r="I124" s="9">
        <f t="shared" si="5"/>
        <v>0</v>
      </c>
    </row>
    <row r="125" spans="1:9" ht="15.95" customHeight="1" x14ac:dyDescent="0.25">
      <c r="A125" s="6" t="s">
        <v>34</v>
      </c>
      <c r="B125" s="6" t="s">
        <v>155</v>
      </c>
      <c r="C125" s="31">
        <v>5</v>
      </c>
      <c r="D125" s="36">
        <v>0</v>
      </c>
      <c r="E125" s="9">
        <f t="shared" si="3"/>
        <v>0</v>
      </c>
      <c r="F125" s="31">
        <v>3</v>
      </c>
      <c r="G125" s="9">
        <f t="shared" si="4"/>
        <v>0.6</v>
      </c>
      <c r="H125" s="31">
        <v>2</v>
      </c>
      <c r="I125" s="9">
        <f t="shared" si="5"/>
        <v>0.4</v>
      </c>
    </row>
    <row r="126" spans="1:9" ht="15.95" customHeight="1" x14ac:dyDescent="0.25">
      <c r="A126" s="6" t="s">
        <v>34</v>
      </c>
      <c r="B126" s="6" t="s">
        <v>156</v>
      </c>
      <c r="C126" s="31">
        <v>9</v>
      </c>
      <c r="D126" s="36">
        <v>0</v>
      </c>
      <c r="E126" s="9">
        <f t="shared" si="3"/>
        <v>0</v>
      </c>
      <c r="F126" s="31">
        <v>8</v>
      </c>
      <c r="G126" s="9">
        <f t="shared" si="4"/>
        <v>0.88888888888888884</v>
      </c>
      <c r="H126" s="31">
        <v>1</v>
      </c>
      <c r="I126" s="9">
        <f t="shared" si="5"/>
        <v>0.1111111111111111</v>
      </c>
    </row>
    <row r="127" spans="1:9" ht="15.95" customHeight="1" x14ac:dyDescent="0.25">
      <c r="A127" s="6" t="s">
        <v>34</v>
      </c>
      <c r="B127" s="6" t="s">
        <v>157</v>
      </c>
      <c r="C127" s="31">
        <v>24</v>
      </c>
      <c r="D127" s="36">
        <v>0</v>
      </c>
      <c r="E127" s="9">
        <f t="shared" si="3"/>
        <v>0</v>
      </c>
      <c r="F127" s="31">
        <v>21</v>
      </c>
      <c r="G127" s="9">
        <f t="shared" si="4"/>
        <v>0.875</v>
      </c>
      <c r="H127" s="31">
        <v>3</v>
      </c>
      <c r="I127" s="9">
        <f t="shared" si="5"/>
        <v>0.125</v>
      </c>
    </row>
    <row r="128" spans="1:9" ht="15.95" customHeight="1" x14ac:dyDescent="0.25">
      <c r="A128" s="6" t="s">
        <v>34</v>
      </c>
      <c r="B128" s="6" t="s">
        <v>158</v>
      </c>
      <c r="C128" s="32">
        <v>44</v>
      </c>
      <c r="D128" s="32">
        <v>1</v>
      </c>
      <c r="E128" s="9">
        <f t="shared" si="3"/>
        <v>2.2727272727272728E-2</v>
      </c>
      <c r="F128" s="32">
        <v>39</v>
      </c>
      <c r="G128" s="9">
        <f t="shared" si="4"/>
        <v>0.88636363636363635</v>
      </c>
      <c r="H128" s="32">
        <v>4</v>
      </c>
      <c r="I128" s="9">
        <f t="shared" si="5"/>
        <v>9.0909090909090912E-2</v>
      </c>
    </row>
    <row r="129" spans="1:9" ht="15.95" customHeight="1" x14ac:dyDescent="0.25">
      <c r="A129" s="13" t="s">
        <v>34</v>
      </c>
      <c r="B129" s="26" t="s">
        <v>36</v>
      </c>
      <c r="C129" s="26">
        <f>SUM(C108:C128)</f>
        <v>364</v>
      </c>
      <c r="D129" s="26">
        <f>SUM(D108:D128)</f>
        <v>5</v>
      </c>
      <c r="E129" s="22">
        <f t="shared" si="3"/>
        <v>1.3736263736263736E-2</v>
      </c>
      <c r="F129" s="26">
        <f>SUM(F108:F128)</f>
        <v>325</v>
      </c>
      <c r="G129" s="22">
        <f t="shared" si="4"/>
        <v>0.8928571428571429</v>
      </c>
      <c r="H129" s="26">
        <f>SUM(H108:H128)</f>
        <v>34</v>
      </c>
      <c r="I129" s="22">
        <f t="shared" si="5"/>
        <v>9.3406593406593408E-2</v>
      </c>
    </row>
    <row r="130" spans="1:9" ht="9.9499999999999993" customHeight="1" x14ac:dyDescent="0.25"/>
  </sheetData>
  <autoFilter ref="A4:I4" xr:uid="{00000000-0001-0000-0D00-000000000000}"/>
  <mergeCells count="6">
    <mergeCell ref="A1:C3"/>
    <mergeCell ref="D1:I1"/>
    <mergeCell ref="D3:E3"/>
    <mergeCell ref="H3:I3"/>
    <mergeCell ref="F3:G3"/>
    <mergeCell ref="D2:I2"/>
  </mergeCells>
  <pageMargins left="0.35" right="0.35" top="1.1000000000000001" bottom="1.1000000000000001" header="0.4" footer="0.5"/>
  <pageSetup orientation="landscape" horizontalDpi="300" verticalDpi="300" r:id="rId1"/>
  <headerFooter>
    <oddHeader>&amp;CUniversity of Idaho
Full-Time Grad and Law
First-Year Retention by College and Program</oddHeader>
    <oddFooter>&amp;L&amp;A
&amp;F&amp;CPage &amp;P of &amp;N&amp;R&amp;D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7"/>
  <sheetViews>
    <sheetView showGridLines="0" zoomScaleNormal="100" workbookViewId="0">
      <pane xSplit="9" ySplit="4" topLeftCell="J5" activePane="bottomRight" state="frozen"/>
      <selection pane="topRight" activeCell="J1" sqref="J1"/>
      <selection pane="bottomLeft" activeCell="A5" sqref="A5"/>
      <selection pane="bottomRight" sqref="A1:I4"/>
    </sheetView>
  </sheetViews>
  <sheetFormatPr defaultRowHeight="15" x14ac:dyDescent="0.25"/>
  <cols>
    <col min="1" max="1" width="22.7109375" style="1" customWidth="1"/>
    <col min="2" max="2" width="24.7109375" style="1" customWidth="1"/>
    <col min="3" max="9" width="11.7109375" style="1" customWidth="1"/>
    <col min="10" max="16384" width="9.140625" style="1"/>
  </cols>
  <sheetData>
    <row r="1" spans="1:9" ht="18" customHeight="1" x14ac:dyDescent="0.25">
      <c r="A1" s="47"/>
      <c r="B1" s="48"/>
      <c r="C1" s="49"/>
      <c r="D1" s="56" t="s">
        <v>159</v>
      </c>
      <c r="E1" s="57"/>
      <c r="F1" s="57"/>
      <c r="G1" s="57"/>
      <c r="H1" s="57"/>
      <c r="I1" s="58"/>
    </row>
    <row r="2" spans="1:9" ht="18" customHeight="1" x14ac:dyDescent="0.25">
      <c r="A2" s="50"/>
      <c r="B2" s="51"/>
      <c r="C2" s="52"/>
      <c r="D2" s="56" t="s">
        <v>25</v>
      </c>
      <c r="E2" s="57"/>
      <c r="F2" s="57"/>
      <c r="G2" s="57"/>
      <c r="H2" s="57"/>
      <c r="I2" s="58"/>
    </row>
    <row r="3" spans="1:9" ht="18" customHeight="1" x14ac:dyDescent="0.25">
      <c r="A3" s="53"/>
      <c r="B3" s="54"/>
      <c r="C3" s="55"/>
      <c r="D3" s="56" t="s">
        <v>3</v>
      </c>
      <c r="E3" s="58"/>
      <c r="F3" s="56" t="s">
        <v>4</v>
      </c>
      <c r="G3" s="58"/>
      <c r="H3" s="56" t="s">
        <v>5</v>
      </c>
      <c r="I3" s="58"/>
    </row>
    <row r="4" spans="1:9" ht="18" customHeight="1" x14ac:dyDescent="0.25">
      <c r="A4" s="2" t="s">
        <v>162</v>
      </c>
      <c r="B4" s="2" t="s">
        <v>164</v>
      </c>
      <c r="C4" s="19" t="s">
        <v>1</v>
      </c>
      <c r="D4" s="19" t="s">
        <v>6</v>
      </c>
      <c r="E4" s="19" t="s">
        <v>7</v>
      </c>
      <c r="F4" s="19" t="s">
        <v>6</v>
      </c>
      <c r="G4" s="19" t="s">
        <v>7</v>
      </c>
      <c r="H4" s="19" t="s">
        <v>6</v>
      </c>
      <c r="I4" s="19" t="s">
        <v>7</v>
      </c>
    </row>
    <row r="5" spans="1:9" ht="15.95" customHeight="1" x14ac:dyDescent="0.25">
      <c r="A5" s="6" t="s">
        <v>26</v>
      </c>
      <c r="B5" s="6" t="s">
        <v>53</v>
      </c>
      <c r="C5" s="7">
        <v>8</v>
      </c>
      <c r="D5" s="7">
        <v>5</v>
      </c>
      <c r="E5" s="9">
        <f>D5/C5</f>
        <v>0.625</v>
      </c>
      <c r="F5" s="7">
        <v>1</v>
      </c>
      <c r="G5" s="9">
        <f>F5/C5</f>
        <v>0.125</v>
      </c>
      <c r="H5" s="7">
        <v>2</v>
      </c>
      <c r="I5" s="9">
        <f>H5/C5</f>
        <v>0.25</v>
      </c>
    </row>
    <row r="6" spans="1:9" ht="15.95" customHeight="1" x14ac:dyDescent="0.25">
      <c r="A6" s="6" t="s">
        <v>26</v>
      </c>
      <c r="B6" s="6" t="s">
        <v>54</v>
      </c>
      <c r="C6" s="31">
        <v>3</v>
      </c>
      <c r="D6" s="31">
        <v>3</v>
      </c>
      <c r="E6" s="9">
        <f t="shared" ref="E6:E27" si="0">D6/C6</f>
        <v>1</v>
      </c>
      <c r="F6" s="36">
        <v>0</v>
      </c>
      <c r="G6" s="9">
        <f t="shared" ref="G6:G19" si="1">F6/C6</f>
        <v>0</v>
      </c>
      <c r="H6" s="36">
        <v>0</v>
      </c>
      <c r="I6" s="9">
        <f t="shared" ref="I6:I19" si="2">H6/C6</f>
        <v>0</v>
      </c>
    </row>
    <row r="7" spans="1:9" ht="15.95" customHeight="1" x14ac:dyDescent="0.25">
      <c r="A7" s="6" t="s">
        <v>26</v>
      </c>
      <c r="B7" s="6" t="s">
        <v>55</v>
      </c>
      <c r="C7" s="31">
        <v>19</v>
      </c>
      <c r="D7" s="31">
        <v>14</v>
      </c>
      <c r="E7" s="9">
        <f t="shared" si="0"/>
        <v>0.73684210526315785</v>
      </c>
      <c r="F7" s="36">
        <v>0</v>
      </c>
      <c r="G7" s="9">
        <f t="shared" si="1"/>
        <v>0</v>
      </c>
      <c r="H7" s="31">
        <v>5</v>
      </c>
      <c r="I7" s="9">
        <f t="shared" si="2"/>
        <v>0.26315789473684209</v>
      </c>
    </row>
    <row r="8" spans="1:9" ht="15.95" customHeight="1" x14ac:dyDescent="0.25">
      <c r="A8" s="6" t="s">
        <v>26</v>
      </c>
      <c r="B8" s="6" t="s">
        <v>56</v>
      </c>
      <c r="C8" s="31">
        <v>25</v>
      </c>
      <c r="D8" s="31">
        <v>25</v>
      </c>
      <c r="E8" s="9">
        <f t="shared" si="0"/>
        <v>1</v>
      </c>
      <c r="F8" s="36">
        <v>0</v>
      </c>
      <c r="G8" s="9">
        <f t="shared" si="1"/>
        <v>0</v>
      </c>
      <c r="H8" s="36">
        <v>0</v>
      </c>
      <c r="I8" s="9">
        <f t="shared" si="2"/>
        <v>0</v>
      </c>
    </row>
    <row r="9" spans="1:9" ht="15.95" customHeight="1" x14ac:dyDescent="0.25">
      <c r="A9" s="6" t="s">
        <v>26</v>
      </c>
      <c r="B9" s="6" t="s">
        <v>57</v>
      </c>
      <c r="C9" s="31">
        <v>4</v>
      </c>
      <c r="D9" s="31">
        <v>3</v>
      </c>
      <c r="E9" s="9">
        <f t="shared" si="0"/>
        <v>0.75</v>
      </c>
      <c r="F9" s="31">
        <v>1</v>
      </c>
      <c r="G9" s="9">
        <f t="shared" si="1"/>
        <v>0.25</v>
      </c>
      <c r="H9" s="36">
        <v>0</v>
      </c>
      <c r="I9" s="9">
        <f t="shared" si="2"/>
        <v>0</v>
      </c>
    </row>
    <row r="10" spans="1:9" ht="15.95" customHeight="1" x14ac:dyDescent="0.25">
      <c r="A10" s="6" t="s">
        <v>26</v>
      </c>
      <c r="B10" s="6" t="s">
        <v>58</v>
      </c>
      <c r="C10" s="31">
        <v>8</v>
      </c>
      <c r="D10" s="31">
        <v>3</v>
      </c>
      <c r="E10" s="9">
        <f t="shared" si="0"/>
        <v>0.375</v>
      </c>
      <c r="F10" s="31">
        <v>3</v>
      </c>
      <c r="G10" s="9">
        <f t="shared" si="1"/>
        <v>0.375</v>
      </c>
      <c r="H10" s="31">
        <v>2</v>
      </c>
      <c r="I10" s="9">
        <f t="shared" si="2"/>
        <v>0.25</v>
      </c>
    </row>
    <row r="11" spans="1:9" ht="15.95" customHeight="1" x14ac:dyDescent="0.25">
      <c r="A11" s="6" t="s">
        <v>26</v>
      </c>
      <c r="B11" s="6" t="s">
        <v>59</v>
      </c>
      <c r="C11" s="31">
        <v>21</v>
      </c>
      <c r="D11" s="31">
        <v>18</v>
      </c>
      <c r="E11" s="9">
        <f t="shared" si="0"/>
        <v>0.8571428571428571</v>
      </c>
      <c r="F11" s="36">
        <v>0</v>
      </c>
      <c r="G11" s="9">
        <f t="shared" si="1"/>
        <v>0</v>
      </c>
      <c r="H11" s="31">
        <v>3</v>
      </c>
      <c r="I11" s="9">
        <f t="shared" si="2"/>
        <v>0.14285714285714285</v>
      </c>
    </row>
    <row r="12" spans="1:9" ht="15.95" customHeight="1" x14ac:dyDescent="0.25">
      <c r="A12" s="6" t="s">
        <v>26</v>
      </c>
      <c r="B12" s="6" t="s">
        <v>60</v>
      </c>
      <c r="C12" s="31">
        <v>12</v>
      </c>
      <c r="D12" s="31">
        <v>10</v>
      </c>
      <c r="E12" s="9">
        <f t="shared" si="0"/>
        <v>0.83333333333333337</v>
      </c>
      <c r="F12" s="36">
        <v>0</v>
      </c>
      <c r="G12" s="9">
        <f t="shared" si="1"/>
        <v>0</v>
      </c>
      <c r="H12" s="31">
        <v>2</v>
      </c>
      <c r="I12" s="9">
        <f t="shared" si="2"/>
        <v>0.16666666666666666</v>
      </c>
    </row>
    <row r="13" spans="1:9" ht="15.95" customHeight="1" x14ac:dyDescent="0.25">
      <c r="A13" s="6" t="s">
        <v>26</v>
      </c>
      <c r="B13" s="6" t="s">
        <v>61</v>
      </c>
      <c r="C13" s="31">
        <v>3</v>
      </c>
      <c r="D13" s="31">
        <v>2</v>
      </c>
      <c r="E13" s="9">
        <f t="shared" si="0"/>
        <v>0.66666666666666663</v>
      </c>
      <c r="F13" s="36">
        <v>0</v>
      </c>
      <c r="G13" s="9">
        <f t="shared" si="1"/>
        <v>0</v>
      </c>
      <c r="H13" s="31">
        <v>1</v>
      </c>
      <c r="I13" s="9">
        <f t="shared" si="2"/>
        <v>0.33333333333333331</v>
      </c>
    </row>
    <row r="14" spans="1:9" ht="15.95" customHeight="1" x14ac:dyDescent="0.25">
      <c r="A14" s="6" t="s">
        <v>26</v>
      </c>
      <c r="B14" s="6" t="s">
        <v>62</v>
      </c>
      <c r="C14" s="31">
        <v>19</v>
      </c>
      <c r="D14" s="31">
        <v>16</v>
      </c>
      <c r="E14" s="9">
        <f t="shared" si="0"/>
        <v>0.84210526315789469</v>
      </c>
      <c r="F14" s="36">
        <v>0</v>
      </c>
      <c r="G14" s="9">
        <f t="shared" si="1"/>
        <v>0</v>
      </c>
      <c r="H14" s="31">
        <v>3</v>
      </c>
      <c r="I14" s="9">
        <f t="shared" si="2"/>
        <v>0.15789473684210525</v>
      </c>
    </row>
    <row r="15" spans="1:9" ht="15.95" customHeight="1" x14ac:dyDescent="0.25">
      <c r="A15" s="6" t="s">
        <v>26</v>
      </c>
      <c r="B15" s="6" t="s">
        <v>63</v>
      </c>
      <c r="C15" s="31">
        <v>7</v>
      </c>
      <c r="D15" s="31">
        <v>3</v>
      </c>
      <c r="E15" s="9">
        <f t="shared" si="0"/>
        <v>0.42857142857142855</v>
      </c>
      <c r="F15" s="31">
        <v>2</v>
      </c>
      <c r="G15" s="9">
        <f t="shared" si="1"/>
        <v>0.2857142857142857</v>
      </c>
      <c r="H15" s="31">
        <v>2</v>
      </c>
      <c r="I15" s="9">
        <f t="shared" si="2"/>
        <v>0.2857142857142857</v>
      </c>
    </row>
    <row r="16" spans="1:9" ht="15.95" customHeight="1" x14ac:dyDescent="0.25">
      <c r="A16" s="6" t="s">
        <v>26</v>
      </c>
      <c r="B16" s="6" t="s">
        <v>64</v>
      </c>
      <c r="C16" s="31">
        <v>10</v>
      </c>
      <c r="D16" s="31">
        <v>9</v>
      </c>
      <c r="E16" s="9">
        <f t="shared" si="0"/>
        <v>0.9</v>
      </c>
      <c r="F16" s="36">
        <v>0</v>
      </c>
      <c r="G16" s="9">
        <f t="shared" si="1"/>
        <v>0</v>
      </c>
      <c r="H16" s="31">
        <v>1</v>
      </c>
      <c r="I16" s="9">
        <f t="shared" si="2"/>
        <v>0.1</v>
      </c>
    </row>
    <row r="17" spans="1:9" ht="15.95" customHeight="1" x14ac:dyDescent="0.25">
      <c r="A17" s="6" t="s">
        <v>26</v>
      </c>
      <c r="B17" s="6" t="s">
        <v>65</v>
      </c>
      <c r="C17" s="31">
        <v>1</v>
      </c>
      <c r="D17" s="36">
        <v>0</v>
      </c>
      <c r="E17" s="9">
        <f t="shared" si="0"/>
        <v>0</v>
      </c>
      <c r="F17" s="31">
        <v>1</v>
      </c>
      <c r="G17" s="9">
        <f t="shared" si="1"/>
        <v>1</v>
      </c>
      <c r="H17" s="36">
        <v>0</v>
      </c>
      <c r="I17" s="9">
        <f t="shared" si="2"/>
        <v>0</v>
      </c>
    </row>
    <row r="18" spans="1:9" ht="15.95" customHeight="1" x14ac:dyDescent="0.25">
      <c r="A18" s="6" t="s">
        <v>26</v>
      </c>
      <c r="B18" s="6" t="s">
        <v>66</v>
      </c>
      <c r="C18" s="31">
        <v>20</v>
      </c>
      <c r="D18" s="31">
        <v>16</v>
      </c>
      <c r="E18" s="9">
        <f t="shared" si="0"/>
        <v>0.8</v>
      </c>
      <c r="F18" s="31">
        <v>2</v>
      </c>
      <c r="G18" s="9">
        <f t="shared" si="1"/>
        <v>0.1</v>
      </c>
      <c r="H18" s="31">
        <v>2</v>
      </c>
      <c r="I18" s="9">
        <f t="shared" si="2"/>
        <v>0.1</v>
      </c>
    </row>
    <row r="19" spans="1:9" ht="15.95" customHeight="1" x14ac:dyDescent="0.25">
      <c r="A19" s="6" t="s">
        <v>26</v>
      </c>
      <c r="B19" s="6" t="s">
        <v>67</v>
      </c>
      <c r="C19" s="32">
        <v>14</v>
      </c>
      <c r="D19" s="32">
        <v>9</v>
      </c>
      <c r="E19" s="9">
        <f t="shared" si="0"/>
        <v>0.6428571428571429</v>
      </c>
      <c r="F19" s="32">
        <v>3</v>
      </c>
      <c r="G19" s="9">
        <f t="shared" si="1"/>
        <v>0.21428571428571427</v>
      </c>
      <c r="H19" s="32">
        <v>2</v>
      </c>
      <c r="I19" s="9">
        <f t="shared" si="2"/>
        <v>0.14285714285714285</v>
      </c>
    </row>
    <row r="20" spans="1:9" ht="15.95" customHeight="1" x14ac:dyDescent="0.25">
      <c r="A20" s="13" t="s">
        <v>26</v>
      </c>
      <c r="B20" s="13" t="s">
        <v>36</v>
      </c>
      <c r="C20" s="21">
        <f>SUM(C5:C19)</f>
        <v>174</v>
      </c>
      <c r="D20" s="21">
        <f>SUM(D5:D19)</f>
        <v>136</v>
      </c>
      <c r="E20" s="16">
        <f t="shared" si="0"/>
        <v>0.7816091954022989</v>
      </c>
      <c r="F20" s="21">
        <f>SUM(F5:F19)</f>
        <v>13</v>
      </c>
      <c r="G20" s="22">
        <f t="shared" ref="G20:G69" si="3">F20/C20</f>
        <v>7.4712643678160925E-2</v>
      </c>
      <c r="H20" s="21">
        <f>SUM(H5:H19)</f>
        <v>25</v>
      </c>
      <c r="I20" s="22">
        <f t="shared" ref="I20:I69" si="4">H20/C20</f>
        <v>0.14367816091954022</v>
      </c>
    </row>
    <row r="21" spans="1:9" ht="15.95" customHeight="1" x14ac:dyDescent="0.25">
      <c r="A21" s="6"/>
      <c r="B21" s="6"/>
      <c r="C21" s="7"/>
      <c r="D21" s="7"/>
      <c r="E21" s="7"/>
      <c r="F21" s="7"/>
      <c r="G21" s="7"/>
      <c r="H21" s="7"/>
      <c r="I21" s="7"/>
    </row>
    <row r="22" spans="1:9" ht="15.95" customHeight="1" x14ac:dyDescent="0.25">
      <c r="A22" s="6" t="s">
        <v>27</v>
      </c>
      <c r="B22" s="6" t="s">
        <v>68</v>
      </c>
      <c r="C22" s="31">
        <v>160</v>
      </c>
      <c r="D22" s="31">
        <v>155</v>
      </c>
      <c r="E22" s="9">
        <f t="shared" si="0"/>
        <v>0.96875</v>
      </c>
      <c r="F22" s="36">
        <v>0</v>
      </c>
      <c r="G22" s="9">
        <f t="shared" ref="G22:G27" si="5">F22/C22</f>
        <v>0</v>
      </c>
      <c r="H22" s="31">
        <v>5</v>
      </c>
      <c r="I22" s="9">
        <f t="shared" ref="I22:I27" si="6">H22/C22</f>
        <v>3.125E-2</v>
      </c>
    </row>
    <row r="23" spans="1:9" ht="15.95" customHeight="1" x14ac:dyDescent="0.25">
      <c r="A23" s="6" t="s">
        <v>27</v>
      </c>
      <c r="B23" s="6" t="s">
        <v>69</v>
      </c>
      <c r="C23" s="31">
        <v>14</v>
      </c>
      <c r="D23" s="31">
        <v>9</v>
      </c>
      <c r="E23" s="9">
        <f t="shared" si="0"/>
        <v>0.6428571428571429</v>
      </c>
      <c r="F23" s="36">
        <v>0</v>
      </c>
      <c r="G23" s="9">
        <f t="shared" si="5"/>
        <v>0</v>
      </c>
      <c r="H23" s="31">
        <v>5</v>
      </c>
      <c r="I23" s="9">
        <f t="shared" si="6"/>
        <v>0.35714285714285715</v>
      </c>
    </row>
    <row r="24" spans="1:9" ht="15.95" customHeight="1" x14ac:dyDescent="0.25">
      <c r="A24" s="6" t="s">
        <v>27</v>
      </c>
      <c r="B24" s="6" t="s">
        <v>70</v>
      </c>
      <c r="C24" s="31">
        <v>1</v>
      </c>
      <c r="D24" s="31">
        <v>1</v>
      </c>
      <c r="E24" s="9">
        <f t="shared" si="0"/>
        <v>1</v>
      </c>
      <c r="F24" s="36">
        <v>0</v>
      </c>
      <c r="G24" s="9">
        <f t="shared" si="5"/>
        <v>0</v>
      </c>
      <c r="H24" s="36">
        <v>0</v>
      </c>
      <c r="I24" s="9">
        <f t="shared" si="6"/>
        <v>0</v>
      </c>
    </row>
    <row r="25" spans="1:9" ht="15.95" customHeight="1" x14ac:dyDescent="0.25">
      <c r="A25" s="6" t="s">
        <v>27</v>
      </c>
      <c r="B25" s="6" t="s">
        <v>71</v>
      </c>
      <c r="C25" s="31">
        <v>31</v>
      </c>
      <c r="D25" s="31">
        <v>26</v>
      </c>
      <c r="E25" s="9">
        <f t="shared" si="0"/>
        <v>0.83870967741935487</v>
      </c>
      <c r="F25" s="36">
        <v>0</v>
      </c>
      <c r="G25" s="9">
        <f t="shared" si="5"/>
        <v>0</v>
      </c>
      <c r="H25" s="31">
        <v>5</v>
      </c>
      <c r="I25" s="9">
        <f t="shared" si="6"/>
        <v>0.16129032258064516</v>
      </c>
    </row>
    <row r="26" spans="1:9" ht="15.95" customHeight="1" x14ac:dyDescent="0.25">
      <c r="A26" s="6" t="s">
        <v>27</v>
      </c>
      <c r="B26" s="6" t="s">
        <v>72</v>
      </c>
      <c r="C26" s="31">
        <v>19</v>
      </c>
      <c r="D26" s="31">
        <v>18</v>
      </c>
      <c r="E26" s="9">
        <f t="shared" si="0"/>
        <v>0.94736842105263153</v>
      </c>
      <c r="F26" s="36">
        <v>0</v>
      </c>
      <c r="G26" s="9">
        <f t="shared" si="5"/>
        <v>0</v>
      </c>
      <c r="H26" s="31">
        <v>1</v>
      </c>
      <c r="I26" s="9">
        <f t="shared" si="6"/>
        <v>5.2631578947368418E-2</v>
      </c>
    </row>
    <row r="27" spans="1:9" ht="15.95" customHeight="1" x14ac:dyDescent="0.25">
      <c r="A27" s="6" t="s">
        <v>27</v>
      </c>
      <c r="B27" s="6" t="s">
        <v>73</v>
      </c>
      <c r="C27" s="32">
        <v>47</v>
      </c>
      <c r="D27" s="32">
        <v>42</v>
      </c>
      <c r="E27" s="9">
        <f t="shared" si="0"/>
        <v>0.8936170212765957</v>
      </c>
      <c r="F27" s="42">
        <v>0</v>
      </c>
      <c r="G27" s="9">
        <f t="shared" si="5"/>
        <v>0</v>
      </c>
      <c r="H27" s="32">
        <v>5</v>
      </c>
      <c r="I27" s="9">
        <f t="shared" si="6"/>
        <v>0.10638297872340426</v>
      </c>
    </row>
    <row r="28" spans="1:9" ht="15.95" customHeight="1" x14ac:dyDescent="0.25">
      <c r="A28" s="13" t="s">
        <v>27</v>
      </c>
      <c r="B28" s="13" t="s">
        <v>36</v>
      </c>
      <c r="C28" s="21">
        <f>SUM(C22:C27)</f>
        <v>272</v>
      </c>
      <c r="D28" s="21">
        <f>SUM(D22:D27)</f>
        <v>251</v>
      </c>
      <c r="E28" s="22">
        <f t="shared" ref="E28:E69" si="7">D28/C28</f>
        <v>0.92279411764705888</v>
      </c>
      <c r="F28" s="23">
        <f>SUM(F22:F27)</f>
        <v>0</v>
      </c>
      <c r="G28" s="22">
        <f t="shared" si="3"/>
        <v>0</v>
      </c>
      <c r="H28" s="21">
        <f>SUM(H22:H27)</f>
        <v>21</v>
      </c>
      <c r="I28" s="22">
        <f t="shared" si="4"/>
        <v>7.720588235294118E-2</v>
      </c>
    </row>
    <row r="29" spans="1:9" ht="15.95" customHeight="1" x14ac:dyDescent="0.25">
      <c r="A29" s="6"/>
      <c r="B29" s="6"/>
      <c r="C29" s="7"/>
      <c r="D29" s="7"/>
      <c r="E29" s="7"/>
      <c r="F29" s="8"/>
      <c r="G29" s="8"/>
      <c r="H29" s="7"/>
      <c r="I29" s="7"/>
    </row>
    <row r="30" spans="1:9" ht="15.95" customHeight="1" x14ac:dyDescent="0.25">
      <c r="A30" s="6" t="s">
        <v>28</v>
      </c>
      <c r="B30" s="6" t="s">
        <v>74</v>
      </c>
      <c r="C30" s="31">
        <v>99</v>
      </c>
      <c r="D30" s="31">
        <v>95</v>
      </c>
      <c r="E30" s="9">
        <f t="shared" ref="E30:E31" si="8">D30/C30</f>
        <v>0.95959595959595956</v>
      </c>
      <c r="F30" s="36">
        <v>0</v>
      </c>
      <c r="G30" s="9">
        <f t="shared" ref="G30:G31" si="9">F30/C30</f>
        <v>0</v>
      </c>
      <c r="H30" s="31">
        <v>4</v>
      </c>
      <c r="I30" s="9">
        <f t="shared" ref="I30:I31" si="10">H30/C30</f>
        <v>4.0404040404040407E-2</v>
      </c>
    </row>
    <row r="31" spans="1:9" ht="15.95" customHeight="1" x14ac:dyDescent="0.25">
      <c r="A31" s="6" t="s">
        <v>28</v>
      </c>
      <c r="B31" s="6" t="s">
        <v>75</v>
      </c>
      <c r="C31" s="32">
        <v>74</v>
      </c>
      <c r="D31" s="32">
        <v>72</v>
      </c>
      <c r="E31" s="9">
        <f t="shared" si="8"/>
        <v>0.97297297297297303</v>
      </c>
      <c r="F31" s="42">
        <v>0</v>
      </c>
      <c r="G31" s="9">
        <f t="shared" si="9"/>
        <v>0</v>
      </c>
      <c r="H31" s="32">
        <v>2</v>
      </c>
      <c r="I31" s="9">
        <f t="shared" si="10"/>
        <v>2.7027027027027029E-2</v>
      </c>
    </row>
    <row r="32" spans="1:9" ht="15.95" customHeight="1" x14ac:dyDescent="0.25">
      <c r="A32" s="13" t="s">
        <v>28</v>
      </c>
      <c r="B32" s="13" t="s">
        <v>36</v>
      </c>
      <c r="C32" s="21">
        <f>SUM(C30:C31)</f>
        <v>173</v>
      </c>
      <c r="D32" s="21">
        <f>SUM(D30:D31)</f>
        <v>167</v>
      </c>
      <c r="E32" s="22">
        <f t="shared" si="7"/>
        <v>0.96531791907514453</v>
      </c>
      <c r="F32" s="23">
        <f>SUM(F30:F31)</f>
        <v>0</v>
      </c>
      <c r="G32" s="22">
        <f t="shared" si="3"/>
        <v>0</v>
      </c>
      <c r="H32" s="21">
        <f>SUM(H30:H31)</f>
        <v>6</v>
      </c>
      <c r="I32" s="22">
        <f t="shared" si="4"/>
        <v>3.4682080924855488E-2</v>
      </c>
    </row>
    <row r="33" spans="1:9" ht="15.95" customHeight="1" x14ac:dyDescent="0.25">
      <c r="A33" s="6"/>
      <c r="B33" s="6"/>
      <c r="C33" s="7"/>
      <c r="D33" s="7"/>
      <c r="E33" s="7"/>
      <c r="F33" s="8"/>
      <c r="G33" s="8"/>
      <c r="H33" s="7"/>
      <c r="I33" s="7"/>
    </row>
    <row r="34" spans="1:9" ht="15.95" customHeight="1" x14ac:dyDescent="0.25">
      <c r="A34" s="6" t="s">
        <v>29</v>
      </c>
      <c r="B34" s="6" t="s">
        <v>76</v>
      </c>
      <c r="C34" s="31">
        <v>2</v>
      </c>
      <c r="D34" s="31">
        <v>1</v>
      </c>
      <c r="E34" s="9">
        <f t="shared" si="7"/>
        <v>0.5</v>
      </c>
      <c r="F34" s="36">
        <v>0</v>
      </c>
      <c r="G34" s="9">
        <f t="shared" si="3"/>
        <v>0</v>
      </c>
      <c r="H34" s="31">
        <v>1</v>
      </c>
      <c r="I34" s="9">
        <f t="shared" si="4"/>
        <v>0.5</v>
      </c>
    </row>
    <row r="35" spans="1:9" ht="15.95" customHeight="1" x14ac:dyDescent="0.25">
      <c r="A35" s="6" t="s">
        <v>29</v>
      </c>
      <c r="B35" s="6" t="s">
        <v>77</v>
      </c>
      <c r="C35" s="31">
        <v>37</v>
      </c>
      <c r="D35" s="31">
        <v>34</v>
      </c>
      <c r="E35" s="9">
        <f t="shared" si="7"/>
        <v>0.91891891891891897</v>
      </c>
      <c r="F35" s="36">
        <v>0</v>
      </c>
      <c r="G35" s="9">
        <f t="shared" si="3"/>
        <v>0</v>
      </c>
      <c r="H35" s="31">
        <v>3</v>
      </c>
      <c r="I35" s="9">
        <f t="shared" si="4"/>
        <v>8.1081081081081086E-2</v>
      </c>
    </row>
    <row r="36" spans="1:9" ht="15.95" customHeight="1" x14ac:dyDescent="0.25">
      <c r="A36" s="6" t="s">
        <v>29</v>
      </c>
      <c r="B36" s="6" t="s">
        <v>78</v>
      </c>
      <c r="C36" s="31">
        <v>78</v>
      </c>
      <c r="D36" s="31">
        <v>52</v>
      </c>
      <c r="E36" s="9">
        <f t="shared" si="7"/>
        <v>0.66666666666666663</v>
      </c>
      <c r="F36" s="31">
        <v>2</v>
      </c>
      <c r="G36" s="9">
        <f t="shared" si="3"/>
        <v>2.564102564102564E-2</v>
      </c>
      <c r="H36" s="31">
        <v>24</v>
      </c>
      <c r="I36" s="9">
        <f t="shared" si="4"/>
        <v>0.30769230769230771</v>
      </c>
    </row>
    <row r="37" spans="1:9" ht="15.95" customHeight="1" x14ac:dyDescent="0.25">
      <c r="A37" s="6" t="s">
        <v>29</v>
      </c>
      <c r="B37" s="6" t="s">
        <v>79</v>
      </c>
      <c r="C37" s="31">
        <v>30</v>
      </c>
      <c r="D37" s="31">
        <v>30</v>
      </c>
      <c r="E37" s="9">
        <f t="shared" si="7"/>
        <v>1</v>
      </c>
      <c r="F37" s="36">
        <v>0</v>
      </c>
      <c r="G37" s="9">
        <f t="shared" si="3"/>
        <v>0</v>
      </c>
      <c r="H37" s="36">
        <v>0</v>
      </c>
      <c r="I37" s="9">
        <f t="shared" si="4"/>
        <v>0</v>
      </c>
    </row>
    <row r="38" spans="1:9" ht="15.95" customHeight="1" x14ac:dyDescent="0.25">
      <c r="A38" s="6" t="s">
        <v>29</v>
      </c>
      <c r="B38" s="6" t="s">
        <v>80</v>
      </c>
      <c r="C38" s="31">
        <v>30</v>
      </c>
      <c r="D38" s="31">
        <v>28</v>
      </c>
      <c r="E38" s="9">
        <f t="shared" si="7"/>
        <v>0.93333333333333335</v>
      </c>
      <c r="F38" s="31">
        <v>1</v>
      </c>
      <c r="G38" s="9">
        <f t="shared" si="3"/>
        <v>3.3333333333333333E-2</v>
      </c>
      <c r="H38" s="31">
        <v>1</v>
      </c>
      <c r="I38" s="9">
        <f t="shared" si="4"/>
        <v>3.3333333333333333E-2</v>
      </c>
    </row>
    <row r="39" spans="1:9" ht="15.95" customHeight="1" x14ac:dyDescent="0.25">
      <c r="A39" s="6" t="s">
        <v>29</v>
      </c>
      <c r="B39" s="6" t="s">
        <v>81</v>
      </c>
      <c r="C39" s="31">
        <v>1</v>
      </c>
      <c r="D39" s="31">
        <v>1</v>
      </c>
      <c r="E39" s="9">
        <f t="shared" si="7"/>
        <v>1</v>
      </c>
      <c r="F39" s="36">
        <v>0</v>
      </c>
      <c r="G39" s="9">
        <f t="shared" si="3"/>
        <v>0</v>
      </c>
      <c r="H39" s="36">
        <v>0</v>
      </c>
      <c r="I39" s="9">
        <f t="shared" si="4"/>
        <v>0</v>
      </c>
    </row>
    <row r="40" spans="1:9" ht="15.95" customHeight="1" x14ac:dyDescent="0.25">
      <c r="A40" s="6" t="s">
        <v>29</v>
      </c>
      <c r="B40" s="6" t="s">
        <v>82</v>
      </c>
      <c r="C40" s="31">
        <v>30</v>
      </c>
      <c r="D40" s="31">
        <v>17</v>
      </c>
      <c r="E40" s="9">
        <f t="shared" si="7"/>
        <v>0.56666666666666665</v>
      </c>
      <c r="F40" s="31">
        <v>3</v>
      </c>
      <c r="G40" s="9">
        <f t="shared" si="3"/>
        <v>0.1</v>
      </c>
      <c r="H40" s="31">
        <v>10</v>
      </c>
      <c r="I40" s="9">
        <f t="shared" si="4"/>
        <v>0.33333333333333331</v>
      </c>
    </row>
    <row r="41" spans="1:9" ht="15.95" customHeight="1" x14ac:dyDescent="0.25">
      <c r="A41" s="6" t="s">
        <v>29</v>
      </c>
      <c r="B41" s="6" t="s">
        <v>83</v>
      </c>
      <c r="C41" s="31">
        <v>6</v>
      </c>
      <c r="D41" s="31">
        <v>6</v>
      </c>
      <c r="E41" s="9">
        <f t="shared" si="7"/>
        <v>1</v>
      </c>
      <c r="F41" s="36">
        <v>0</v>
      </c>
      <c r="G41" s="9">
        <f t="shared" si="3"/>
        <v>0</v>
      </c>
      <c r="H41" s="36">
        <v>0</v>
      </c>
      <c r="I41" s="9">
        <f t="shared" si="4"/>
        <v>0</v>
      </c>
    </row>
    <row r="42" spans="1:9" ht="15.95" customHeight="1" x14ac:dyDescent="0.25">
      <c r="A42" s="6" t="s">
        <v>29</v>
      </c>
      <c r="B42" s="6" t="s">
        <v>84</v>
      </c>
      <c r="C42" s="31">
        <v>31</v>
      </c>
      <c r="D42" s="31">
        <v>28</v>
      </c>
      <c r="E42" s="9">
        <f t="shared" si="7"/>
        <v>0.90322580645161288</v>
      </c>
      <c r="F42" s="31">
        <v>1</v>
      </c>
      <c r="G42" s="9">
        <f t="shared" si="3"/>
        <v>3.2258064516129031E-2</v>
      </c>
      <c r="H42" s="31">
        <v>2</v>
      </c>
      <c r="I42" s="9">
        <f t="shared" si="4"/>
        <v>6.4516129032258063E-2</v>
      </c>
    </row>
    <row r="43" spans="1:9" ht="15.95" customHeight="1" x14ac:dyDescent="0.25">
      <c r="A43" s="6" t="s">
        <v>29</v>
      </c>
      <c r="B43" s="6" t="s">
        <v>85</v>
      </c>
      <c r="C43" s="31">
        <v>53</v>
      </c>
      <c r="D43" s="31">
        <v>49</v>
      </c>
      <c r="E43" s="9">
        <f t="shared" si="7"/>
        <v>0.92452830188679247</v>
      </c>
      <c r="F43" s="36">
        <v>0</v>
      </c>
      <c r="G43" s="9">
        <f t="shared" si="3"/>
        <v>0</v>
      </c>
      <c r="H43" s="31">
        <v>4</v>
      </c>
      <c r="I43" s="9">
        <f t="shared" si="4"/>
        <v>7.5471698113207544E-2</v>
      </c>
    </row>
    <row r="44" spans="1:9" ht="15.95" customHeight="1" x14ac:dyDescent="0.25">
      <c r="A44" s="6" t="s">
        <v>29</v>
      </c>
      <c r="B44" s="6" t="s">
        <v>86</v>
      </c>
      <c r="C44" s="31">
        <v>15</v>
      </c>
      <c r="D44" s="31">
        <v>13</v>
      </c>
      <c r="E44" s="9">
        <f t="shared" si="7"/>
        <v>0.8666666666666667</v>
      </c>
      <c r="F44" s="36">
        <v>0</v>
      </c>
      <c r="G44" s="9">
        <f t="shared" si="3"/>
        <v>0</v>
      </c>
      <c r="H44" s="31">
        <v>2</v>
      </c>
      <c r="I44" s="9">
        <f t="shared" si="4"/>
        <v>0.13333333333333333</v>
      </c>
    </row>
    <row r="45" spans="1:9" ht="15.95" customHeight="1" x14ac:dyDescent="0.25">
      <c r="A45" s="6" t="s">
        <v>29</v>
      </c>
      <c r="B45" s="6" t="s">
        <v>87</v>
      </c>
      <c r="C45" s="31">
        <v>1</v>
      </c>
      <c r="D45" s="31">
        <v>1</v>
      </c>
      <c r="E45" s="9">
        <f t="shared" si="7"/>
        <v>1</v>
      </c>
      <c r="F45" s="36">
        <v>0</v>
      </c>
      <c r="G45" s="9">
        <f t="shared" si="3"/>
        <v>0</v>
      </c>
      <c r="H45" s="36">
        <v>0</v>
      </c>
      <c r="I45" s="9">
        <f t="shared" si="4"/>
        <v>0</v>
      </c>
    </row>
    <row r="46" spans="1:9" ht="15.95" customHeight="1" x14ac:dyDescent="0.25">
      <c r="A46" s="6" t="s">
        <v>29</v>
      </c>
      <c r="B46" s="6" t="s">
        <v>88</v>
      </c>
      <c r="C46" s="31">
        <v>50</v>
      </c>
      <c r="D46" s="31">
        <v>44</v>
      </c>
      <c r="E46" s="9">
        <f t="shared" si="7"/>
        <v>0.88</v>
      </c>
      <c r="F46" s="36">
        <v>0</v>
      </c>
      <c r="G46" s="9">
        <f t="shared" si="3"/>
        <v>0</v>
      </c>
      <c r="H46" s="31">
        <v>6</v>
      </c>
      <c r="I46" s="9">
        <f t="shared" si="4"/>
        <v>0.12</v>
      </c>
    </row>
    <row r="47" spans="1:9" ht="15.95" customHeight="1" x14ac:dyDescent="0.25">
      <c r="A47" s="6" t="s">
        <v>29</v>
      </c>
      <c r="B47" s="6" t="s">
        <v>89</v>
      </c>
      <c r="C47" s="31">
        <v>2</v>
      </c>
      <c r="D47" s="31">
        <v>1</v>
      </c>
      <c r="E47" s="9">
        <f t="shared" si="7"/>
        <v>0.5</v>
      </c>
      <c r="F47" s="36">
        <v>0</v>
      </c>
      <c r="G47" s="9">
        <f t="shared" si="3"/>
        <v>0</v>
      </c>
      <c r="H47" s="31">
        <v>1</v>
      </c>
      <c r="I47" s="9">
        <f t="shared" si="4"/>
        <v>0.5</v>
      </c>
    </row>
    <row r="48" spans="1:9" ht="15.95" customHeight="1" x14ac:dyDescent="0.25">
      <c r="A48" s="6" t="s">
        <v>29</v>
      </c>
      <c r="B48" s="6" t="s">
        <v>90</v>
      </c>
      <c r="C48" s="31">
        <v>20</v>
      </c>
      <c r="D48" s="31">
        <v>18</v>
      </c>
      <c r="E48" s="9">
        <f t="shared" si="7"/>
        <v>0.9</v>
      </c>
      <c r="F48" s="36">
        <v>0</v>
      </c>
      <c r="G48" s="9">
        <f t="shared" si="3"/>
        <v>0</v>
      </c>
      <c r="H48" s="31">
        <v>2</v>
      </c>
      <c r="I48" s="9">
        <f t="shared" si="4"/>
        <v>0.1</v>
      </c>
    </row>
    <row r="49" spans="1:9" ht="15.95" customHeight="1" x14ac:dyDescent="0.25">
      <c r="A49" s="6" t="s">
        <v>29</v>
      </c>
      <c r="B49" s="6" t="s">
        <v>91</v>
      </c>
      <c r="C49" s="32">
        <v>36</v>
      </c>
      <c r="D49" s="32">
        <v>33</v>
      </c>
      <c r="E49" s="9">
        <f t="shared" si="7"/>
        <v>0.91666666666666663</v>
      </c>
      <c r="F49" s="42">
        <v>0</v>
      </c>
      <c r="G49" s="9">
        <f t="shared" si="3"/>
        <v>0</v>
      </c>
      <c r="H49" s="32">
        <v>3</v>
      </c>
      <c r="I49" s="9">
        <f t="shared" si="4"/>
        <v>8.3333333333333329E-2</v>
      </c>
    </row>
    <row r="50" spans="1:9" ht="15.95" customHeight="1" x14ac:dyDescent="0.25">
      <c r="A50" s="13" t="s">
        <v>29</v>
      </c>
      <c r="B50" s="13" t="s">
        <v>36</v>
      </c>
      <c r="C50" s="21">
        <f>SUM(C34:C49)</f>
        <v>422</v>
      </c>
      <c r="D50" s="21">
        <f>SUM(D34:D49)</f>
        <v>356</v>
      </c>
      <c r="E50" s="22">
        <f t="shared" si="7"/>
        <v>0.84360189573459721</v>
      </c>
      <c r="F50" s="23">
        <f>SUM(F34:F49)</f>
        <v>7</v>
      </c>
      <c r="G50" s="22">
        <f t="shared" si="3"/>
        <v>1.6587677725118485E-2</v>
      </c>
      <c r="H50" s="21">
        <f>SUM(H34:H49)</f>
        <v>59</v>
      </c>
      <c r="I50" s="22">
        <f t="shared" si="4"/>
        <v>0.13981042654028436</v>
      </c>
    </row>
    <row r="51" spans="1:9" ht="15.95" customHeight="1" x14ac:dyDescent="0.25">
      <c r="A51" s="6"/>
      <c r="B51" s="6"/>
      <c r="C51" s="7"/>
      <c r="D51" s="7"/>
      <c r="E51" s="7"/>
      <c r="F51" s="8"/>
      <c r="G51" s="8"/>
      <c r="H51" s="7"/>
      <c r="I51" s="7"/>
    </row>
    <row r="52" spans="1:9" ht="15.95" customHeight="1" x14ac:dyDescent="0.25">
      <c r="A52" s="6" t="s">
        <v>30</v>
      </c>
      <c r="B52" s="6" t="s">
        <v>92</v>
      </c>
      <c r="C52" s="31">
        <v>1</v>
      </c>
      <c r="D52" s="31">
        <v>1</v>
      </c>
      <c r="E52" s="9">
        <f t="shared" si="7"/>
        <v>1</v>
      </c>
      <c r="F52" s="36">
        <v>0</v>
      </c>
      <c r="G52" s="9">
        <f t="shared" si="3"/>
        <v>0</v>
      </c>
      <c r="H52" s="36">
        <v>0</v>
      </c>
      <c r="I52" s="9">
        <f t="shared" si="4"/>
        <v>0</v>
      </c>
    </row>
    <row r="53" spans="1:9" ht="15.95" customHeight="1" x14ac:dyDescent="0.25">
      <c r="A53" s="6" t="s">
        <v>30</v>
      </c>
      <c r="B53" s="6" t="s">
        <v>93</v>
      </c>
      <c r="C53" s="31">
        <v>1</v>
      </c>
      <c r="D53" s="31">
        <v>1</v>
      </c>
      <c r="E53" s="9">
        <f t="shared" si="7"/>
        <v>1</v>
      </c>
      <c r="F53" s="36">
        <v>0</v>
      </c>
      <c r="G53" s="9">
        <f t="shared" si="3"/>
        <v>0</v>
      </c>
      <c r="H53" s="36">
        <v>0</v>
      </c>
      <c r="I53" s="9">
        <f t="shared" si="4"/>
        <v>0</v>
      </c>
    </row>
    <row r="54" spans="1:9" ht="15.95" customHeight="1" x14ac:dyDescent="0.25">
      <c r="A54" s="6" t="s">
        <v>30</v>
      </c>
      <c r="B54" s="6" t="s">
        <v>94</v>
      </c>
      <c r="C54" s="31">
        <v>5</v>
      </c>
      <c r="D54" s="31">
        <v>5</v>
      </c>
      <c r="E54" s="9">
        <f t="shared" si="7"/>
        <v>1</v>
      </c>
      <c r="F54" s="36">
        <v>0</v>
      </c>
      <c r="G54" s="9">
        <f t="shared" si="3"/>
        <v>0</v>
      </c>
      <c r="H54" s="36">
        <v>0</v>
      </c>
      <c r="I54" s="9">
        <f t="shared" si="4"/>
        <v>0</v>
      </c>
    </row>
    <row r="55" spans="1:9" ht="15.95" customHeight="1" x14ac:dyDescent="0.25">
      <c r="A55" s="6" t="s">
        <v>30</v>
      </c>
      <c r="B55" s="6" t="s">
        <v>95</v>
      </c>
      <c r="C55" s="31">
        <v>3</v>
      </c>
      <c r="D55" s="31">
        <v>2</v>
      </c>
      <c r="E55" s="9">
        <f t="shared" si="7"/>
        <v>0.66666666666666663</v>
      </c>
      <c r="F55" s="31">
        <v>1</v>
      </c>
      <c r="G55" s="9">
        <f t="shared" si="3"/>
        <v>0.33333333333333331</v>
      </c>
      <c r="H55" s="36">
        <v>0</v>
      </c>
      <c r="I55" s="9">
        <f t="shared" si="4"/>
        <v>0</v>
      </c>
    </row>
    <row r="56" spans="1:9" ht="15.95" customHeight="1" x14ac:dyDescent="0.25">
      <c r="A56" s="6" t="s">
        <v>30</v>
      </c>
      <c r="B56" s="6" t="s">
        <v>96</v>
      </c>
      <c r="C56" s="31">
        <v>12</v>
      </c>
      <c r="D56" s="31">
        <v>11</v>
      </c>
      <c r="E56" s="9">
        <f t="shared" si="7"/>
        <v>0.91666666666666663</v>
      </c>
      <c r="F56" s="36">
        <v>0</v>
      </c>
      <c r="G56" s="9">
        <f t="shared" si="3"/>
        <v>0</v>
      </c>
      <c r="H56" s="31">
        <v>1</v>
      </c>
      <c r="I56" s="9">
        <f t="shared" si="4"/>
        <v>8.3333333333333329E-2</v>
      </c>
    </row>
    <row r="57" spans="1:9" ht="15.95" customHeight="1" x14ac:dyDescent="0.25">
      <c r="A57" s="6" t="s">
        <v>30</v>
      </c>
      <c r="B57" s="6" t="s">
        <v>97</v>
      </c>
      <c r="C57" s="31">
        <v>3</v>
      </c>
      <c r="D57" s="31">
        <v>2</v>
      </c>
      <c r="E57" s="9">
        <f t="shared" si="7"/>
        <v>0.66666666666666663</v>
      </c>
      <c r="F57" s="36">
        <v>0</v>
      </c>
      <c r="G57" s="9">
        <f t="shared" si="3"/>
        <v>0</v>
      </c>
      <c r="H57" s="31">
        <v>1</v>
      </c>
      <c r="I57" s="9">
        <f t="shared" si="4"/>
        <v>0.33333333333333331</v>
      </c>
    </row>
    <row r="58" spans="1:9" ht="15.95" customHeight="1" x14ac:dyDescent="0.25">
      <c r="A58" s="6" t="s">
        <v>30</v>
      </c>
      <c r="B58" s="6" t="s">
        <v>98</v>
      </c>
      <c r="C58" s="31">
        <v>45</v>
      </c>
      <c r="D58" s="31">
        <v>40</v>
      </c>
      <c r="E58" s="9">
        <f t="shared" si="7"/>
        <v>0.88888888888888884</v>
      </c>
      <c r="F58" s="36">
        <v>0</v>
      </c>
      <c r="G58" s="9">
        <f t="shared" si="3"/>
        <v>0</v>
      </c>
      <c r="H58" s="31">
        <v>5</v>
      </c>
      <c r="I58" s="9">
        <f t="shared" si="4"/>
        <v>0.1111111111111111</v>
      </c>
    </row>
    <row r="59" spans="1:9" ht="15.95" customHeight="1" x14ac:dyDescent="0.25">
      <c r="A59" s="6" t="s">
        <v>30</v>
      </c>
      <c r="B59" s="6" t="s">
        <v>99</v>
      </c>
      <c r="C59" s="31">
        <v>4</v>
      </c>
      <c r="D59" s="31">
        <v>2</v>
      </c>
      <c r="E59" s="9">
        <f t="shared" si="7"/>
        <v>0.5</v>
      </c>
      <c r="F59" s="36">
        <v>0</v>
      </c>
      <c r="G59" s="9">
        <f t="shared" si="3"/>
        <v>0</v>
      </c>
      <c r="H59" s="31">
        <v>2</v>
      </c>
      <c r="I59" s="9">
        <f t="shared" si="4"/>
        <v>0.5</v>
      </c>
    </row>
    <row r="60" spans="1:9" ht="15.95" customHeight="1" x14ac:dyDescent="0.25">
      <c r="A60" s="6" t="s">
        <v>30</v>
      </c>
      <c r="B60" s="6" t="s">
        <v>100</v>
      </c>
      <c r="C60" s="31">
        <v>3</v>
      </c>
      <c r="D60" s="31">
        <v>2</v>
      </c>
      <c r="E60" s="9">
        <f t="shared" si="7"/>
        <v>0.66666666666666663</v>
      </c>
      <c r="F60" s="36">
        <v>0</v>
      </c>
      <c r="G60" s="9">
        <f t="shared" si="3"/>
        <v>0</v>
      </c>
      <c r="H60" s="31">
        <v>1</v>
      </c>
      <c r="I60" s="9">
        <f t="shared" si="4"/>
        <v>0.33333333333333331</v>
      </c>
    </row>
    <row r="61" spans="1:9" ht="15.95" customHeight="1" x14ac:dyDescent="0.25">
      <c r="A61" s="6" t="s">
        <v>30</v>
      </c>
      <c r="B61" s="6" t="s">
        <v>101</v>
      </c>
      <c r="C61" s="31">
        <v>34</v>
      </c>
      <c r="D61" s="31">
        <v>31</v>
      </c>
      <c r="E61" s="9">
        <f t="shared" si="7"/>
        <v>0.91176470588235292</v>
      </c>
      <c r="F61" s="36">
        <v>0</v>
      </c>
      <c r="G61" s="9">
        <f t="shared" si="3"/>
        <v>0</v>
      </c>
      <c r="H61" s="31">
        <v>3</v>
      </c>
      <c r="I61" s="9">
        <f t="shared" si="4"/>
        <v>8.8235294117647065E-2</v>
      </c>
    </row>
    <row r="62" spans="1:9" ht="15.95" customHeight="1" x14ac:dyDescent="0.25">
      <c r="A62" s="6" t="s">
        <v>30</v>
      </c>
      <c r="B62" s="6" t="s">
        <v>102</v>
      </c>
      <c r="C62" s="31">
        <v>9</v>
      </c>
      <c r="D62" s="31">
        <v>6</v>
      </c>
      <c r="E62" s="9">
        <f t="shared" si="7"/>
        <v>0.66666666666666663</v>
      </c>
      <c r="F62" s="31">
        <v>1</v>
      </c>
      <c r="G62" s="9">
        <f t="shared" si="3"/>
        <v>0.1111111111111111</v>
      </c>
      <c r="H62" s="31">
        <v>2</v>
      </c>
      <c r="I62" s="9">
        <f t="shared" si="4"/>
        <v>0.22222222222222221</v>
      </c>
    </row>
    <row r="63" spans="1:9" ht="15.95" customHeight="1" x14ac:dyDescent="0.25">
      <c r="A63" s="6" t="s">
        <v>30</v>
      </c>
      <c r="B63" s="6" t="s">
        <v>103</v>
      </c>
      <c r="C63" s="31">
        <v>48</v>
      </c>
      <c r="D63" s="31">
        <v>41</v>
      </c>
      <c r="E63" s="9">
        <f t="shared" si="7"/>
        <v>0.85416666666666663</v>
      </c>
      <c r="F63" s="36">
        <v>0</v>
      </c>
      <c r="G63" s="9">
        <f t="shared" si="3"/>
        <v>0</v>
      </c>
      <c r="H63" s="31">
        <v>7</v>
      </c>
      <c r="I63" s="9">
        <f t="shared" si="4"/>
        <v>0.14583333333333334</v>
      </c>
    </row>
    <row r="64" spans="1:9" ht="15.95" customHeight="1" x14ac:dyDescent="0.25">
      <c r="A64" s="6" t="s">
        <v>30</v>
      </c>
      <c r="B64" s="6" t="s">
        <v>104</v>
      </c>
      <c r="C64" s="31">
        <v>5</v>
      </c>
      <c r="D64" s="31">
        <v>4</v>
      </c>
      <c r="E64" s="9">
        <f t="shared" si="7"/>
        <v>0.8</v>
      </c>
      <c r="F64" s="36">
        <v>0</v>
      </c>
      <c r="G64" s="9">
        <f t="shared" si="3"/>
        <v>0</v>
      </c>
      <c r="H64" s="31">
        <v>1</v>
      </c>
      <c r="I64" s="9">
        <f t="shared" si="4"/>
        <v>0.2</v>
      </c>
    </row>
    <row r="65" spans="1:9" ht="15.95" customHeight="1" x14ac:dyDescent="0.25">
      <c r="A65" s="6" t="s">
        <v>30</v>
      </c>
      <c r="B65" s="6" t="s">
        <v>105</v>
      </c>
      <c r="C65" s="31">
        <v>2</v>
      </c>
      <c r="D65" s="31">
        <v>2</v>
      </c>
      <c r="E65" s="9">
        <f t="shared" si="7"/>
        <v>1</v>
      </c>
      <c r="F65" s="36">
        <v>0</v>
      </c>
      <c r="G65" s="9">
        <f t="shared" si="3"/>
        <v>0</v>
      </c>
      <c r="H65" s="36">
        <v>0</v>
      </c>
      <c r="I65" s="9">
        <f t="shared" si="4"/>
        <v>0</v>
      </c>
    </row>
    <row r="66" spans="1:9" ht="15.95" customHeight="1" x14ac:dyDescent="0.25">
      <c r="A66" s="6" t="s">
        <v>30</v>
      </c>
      <c r="B66" s="6" t="s">
        <v>106</v>
      </c>
      <c r="C66" s="31">
        <v>3</v>
      </c>
      <c r="D66" s="31">
        <v>2</v>
      </c>
      <c r="E66" s="9">
        <f t="shared" si="7"/>
        <v>0.66666666666666663</v>
      </c>
      <c r="F66" s="36">
        <v>0</v>
      </c>
      <c r="G66" s="9">
        <f t="shared" si="3"/>
        <v>0</v>
      </c>
      <c r="H66" s="31">
        <v>1</v>
      </c>
      <c r="I66" s="9">
        <f t="shared" si="4"/>
        <v>0.33333333333333331</v>
      </c>
    </row>
    <row r="67" spans="1:9" ht="15.95" customHeight="1" x14ac:dyDescent="0.25">
      <c r="A67" s="6" t="s">
        <v>30</v>
      </c>
      <c r="B67" s="6" t="s">
        <v>108</v>
      </c>
      <c r="C67" s="31">
        <v>9</v>
      </c>
      <c r="D67" s="31">
        <v>9</v>
      </c>
      <c r="E67" s="9">
        <f t="shared" si="7"/>
        <v>1</v>
      </c>
      <c r="F67" s="36">
        <v>0</v>
      </c>
      <c r="G67" s="9">
        <f t="shared" si="3"/>
        <v>0</v>
      </c>
      <c r="H67" s="36">
        <v>0</v>
      </c>
      <c r="I67" s="9">
        <f t="shared" si="4"/>
        <v>0</v>
      </c>
    </row>
    <row r="68" spans="1:9" ht="15.95" customHeight="1" x14ac:dyDescent="0.25">
      <c r="A68" s="6" t="s">
        <v>30</v>
      </c>
      <c r="B68" s="6" t="s">
        <v>109</v>
      </c>
      <c r="C68" s="31">
        <v>3</v>
      </c>
      <c r="D68" s="31">
        <v>1</v>
      </c>
      <c r="E68" s="9">
        <f t="shared" si="7"/>
        <v>0.33333333333333331</v>
      </c>
      <c r="F68" s="36">
        <v>0</v>
      </c>
      <c r="G68" s="9">
        <f t="shared" si="3"/>
        <v>0</v>
      </c>
      <c r="H68" s="31">
        <v>2</v>
      </c>
      <c r="I68" s="9">
        <f t="shared" si="4"/>
        <v>0.66666666666666663</v>
      </c>
    </row>
    <row r="69" spans="1:9" ht="15.95" customHeight="1" x14ac:dyDescent="0.25">
      <c r="A69" s="6" t="s">
        <v>30</v>
      </c>
      <c r="B69" s="6" t="s">
        <v>110</v>
      </c>
      <c r="C69" s="31">
        <v>55</v>
      </c>
      <c r="D69" s="31">
        <v>50</v>
      </c>
      <c r="E69" s="9">
        <f t="shared" si="7"/>
        <v>0.90909090909090906</v>
      </c>
      <c r="F69" s="36">
        <v>0</v>
      </c>
      <c r="G69" s="9">
        <f t="shared" si="3"/>
        <v>0</v>
      </c>
      <c r="H69" s="31">
        <v>5</v>
      </c>
      <c r="I69" s="9">
        <f t="shared" si="4"/>
        <v>9.0909090909090912E-2</v>
      </c>
    </row>
    <row r="70" spans="1:9" ht="15.95" customHeight="1" x14ac:dyDescent="0.25">
      <c r="A70" s="6" t="s">
        <v>30</v>
      </c>
      <c r="B70" s="6" t="s">
        <v>111</v>
      </c>
      <c r="C70" s="31">
        <v>2</v>
      </c>
      <c r="D70" s="31">
        <v>1</v>
      </c>
      <c r="E70" s="9">
        <f t="shared" ref="E70:E126" si="11">D70/C70</f>
        <v>0.5</v>
      </c>
      <c r="F70" s="36">
        <v>0</v>
      </c>
      <c r="G70" s="9">
        <f t="shared" ref="G70:G126" si="12">F70/C70</f>
        <v>0</v>
      </c>
      <c r="H70" s="31">
        <v>1</v>
      </c>
      <c r="I70" s="9">
        <f t="shared" ref="I70:I126" si="13">H70/C70</f>
        <v>0.5</v>
      </c>
    </row>
    <row r="71" spans="1:9" ht="15.95" customHeight="1" x14ac:dyDescent="0.25">
      <c r="A71" s="6" t="s">
        <v>30</v>
      </c>
      <c r="B71" s="6" t="s">
        <v>112</v>
      </c>
      <c r="C71" s="31">
        <v>2</v>
      </c>
      <c r="D71" s="31">
        <v>2</v>
      </c>
      <c r="E71" s="9">
        <f t="shared" si="11"/>
        <v>1</v>
      </c>
      <c r="F71" s="36">
        <v>0</v>
      </c>
      <c r="G71" s="9">
        <f t="shared" si="12"/>
        <v>0</v>
      </c>
      <c r="H71" s="36">
        <v>0</v>
      </c>
      <c r="I71" s="9">
        <f t="shared" si="13"/>
        <v>0</v>
      </c>
    </row>
    <row r="72" spans="1:9" ht="15.95" customHeight="1" x14ac:dyDescent="0.25">
      <c r="A72" s="6" t="s">
        <v>30</v>
      </c>
      <c r="B72" s="6" t="s">
        <v>113</v>
      </c>
      <c r="C72" s="31">
        <v>12</v>
      </c>
      <c r="D72" s="31">
        <v>9</v>
      </c>
      <c r="E72" s="9">
        <f t="shared" si="11"/>
        <v>0.75</v>
      </c>
      <c r="F72" s="36">
        <v>0</v>
      </c>
      <c r="G72" s="9">
        <f t="shared" si="12"/>
        <v>0</v>
      </c>
      <c r="H72" s="31">
        <v>3</v>
      </c>
      <c r="I72" s="9">
        <f t="shared" si="13"/>
        <v>0.25</v>
      </c>
    </row>
    <row r="73" spans="1:9" ht="15.95" customHeight="1" x14ac:dyDescent="0.25">
      <c r="A73" s="6" t="s">
        <v>30</v>
      </c>
      <c r="B73" s="6" t="s">
        <v>114</v>
      </c>
      <c r="C73" s="31">
        <v>3</v>
      </c>
      <c r="D73" s="31">
        <v>1</v>
      </c>
      <c r="E73" s="9">
        <f t="shared" si="11"/>
        <v>0.33333333333333331</v>
      </c>
      <c r="F73" s="36">
        <v>0</v>
      </c>
      <c r="G73" s="9">
        <f t="shared" si="12"/>
        <v>0</v>
      </c>
      <c r="H73" s="31">
        <v>2</v>
      </c>
      <c r="I73" s="9">
        <f t="shared" si="13"/>
        <v>0.66666666666666663</v>
      </c>
    </row>
    <row r="74" spans="1:9" ht="15.95" customHeight="1" x14ac:dyDescent="0.25">
      <c r="A74" s="6" t="s">
        <v>30</v>
      </c>
      <c r="B74" s="6" t="s">
        <v>115</v>
      </c>
      <c r="C74" s="32">
        <v>3</v>
      </c>
      <c r="D74" s="32">
        <v>2</v>
      </c>
      <c r="E74" s="9">
        <f t="shared" si="11"/>
        <v>0.66666666666666663</v>
      </c>
      <c r="F74" s="36">
        <v>0</v>
      </c>
      <c r="G74" s="9">
        <f t="shared" si="12"/>
        <v>0</v>
      </c>
      <c r="H74" s="32">
        <v>1</v>
      </c>
      <c r="I74" s="9">
        <f t="shared" si="13"/>
        <v>0.33333333333333331</v>
      </c>
    </row>
    <row r="75" spans="1:9" ht="15.95" customHeight="1" x14ac:dyDescent="0.25">
      <c r="A75" s="13" t="s">
        <v>30</v>
      </c>
      <c r="B75" s="13" t="s">
        <v>36</v>
      </c>
      <c r="C75" s="21">
        <f>SUM(C52:C74)</f>
        <v>267</v>
      </c>
      <c r="D75" s="21">
        <f>SUM(D52:D74)</f>
        <v>227</v>
      </c>
      <c r="E75" s="22">
        <f t="shared" si="11"/>
        <v>0.85018726591760296</v>
      </c>
      <c r="F75" s="41">
        <f>SUM(F52:F74)</f>
        <v>2</v>
      </c>
      <c r="G75" s="22">
        <f t="shared" si="12"/>
        <v>7.4906367041198503E-3</v>
      </c>
      <c r="H75" s="21">
        <f>SUM(H52:H74)</f>
        <v>38</v>
      </c>
      <c r="I75" s="22">
        <f t="shared" si="13"/>
        <v>0.14232209737827714</v>
      </c>
    </row>
    <row r="76" spans="1:9" ht="15.95" customHeight="1" x14ac:dyDescent="0.25">
      <c r="A76" s="6"/>
      <c r="B76" s="6"/>
      <c r="C76" s="7"/>
      <c r="D76" s="7"/>
      <c r="E76" s="7"/>
      <c r="F76" s="36" t="s">
        <v>171</v>
      </c>
      <c r="G76" s="8"/>
      <c r="H76" s="7"/>
      <c r="I76" s="7"/>
    </row>
    <row r="77" spans="1:9" ht="15.95" customHeight="1" x14ac:dyDescent="0.25">
      <c r="A77" s="6" t="s">
        <v>31</v>
      </c>
      <c r="B77" s="6" t="s">
        <v>116</v>
      </c>
      <c r="C77" s="7">
        <v>3</v>
      </c>
      <c r="D77" s="7">
        <v>2</v>
      </c>
      <c r="E77" s="9">
        <f t="shared" si="11"/>
        <v>0.66666666666666663</v>
      </c>
      <c r="F77" s="31">
        <v>1</v>
      </c>
      <c r="G77" s="9">
        <f t="shared" si="12"/>
        <v>0.33333333333333331</v>
      </c>
      <c r="H77" s="8">
        <v>0</v>
      </c>
      <c r="I77" s="9">
        <f t="shared" si="13"/>
        <v>0</v>
      </c>
    </row>
    <row r="78" spans="1:9" ht="15.95" customHeight="1" x14ac:dyDescent="0.25">
      <c r="A78" s="6" t="s">
        <v>31</v>
      </c>
      <c r="B78" s="6" t="s">
        <v>117</v>
      </c>
      <c r="C78" s="7">
        <v>33</v>
      </c>
      <c r="D78" s="7">
        <v>31</v>
      </c>
      <c r="E78" s="9">
        <f t="shared" si="11"/>
        <v>0.93939393939393945</v>
      </c>
      <c r="F78" s="42">
        <v>0</v>
      </c>
      <c r="G78" s="9">
        <f t="shared" si="12"/>
        <v>0</v>
      </c>
      <c r="H78" s="7">
        <v>2</v>
      </c>
      <c r="I78" s="9">
        <f t="shared" si="13"/>
        <v>6.0606060606060608E-2</v>
      </c>
    </row>
    <row r="79" spans="1:9" ht="15.95" customHeight="1" x14ac:dyDescent="0.25">
      <c r="A79" s="13" t="s">
        <v>31</v>
      </c>
      <c r="B79" s="13" t="s">
        <v>36</v>
      </c>
      <c r="C79" s="21">
        <f>SUM(C77:C78)</f>
        <v>36</v>
      </c>
      <c r="D79" s="21">
        <f>SUM(D77:D78)</f>
        <v>33</v>
      </c>
      <c r="E79" s="22">
        <f t="shared" si="11"/>
        <v>0.91666666666666663</v>
      </c>
      <c r="F79" s="41">
        <f>SUM(F77:F78)</f>
        <v>1</v>
      </c>
      <c r="G79" s="22">
        <f t="shared" si="12"/>
        <v>2.7777777777777776E-2</v>
      </c>
      <c r="H79" s="21">
        <f>SUM(H77:H78)</f>
        <v>2</v>
      </c>
      <c r="I79" s="22">
        <f t="shared" si="13"/>
        <v>5.5555555555555552E-2</v>
      </c>
    </row>
    <row r="80" spans="1:9" ht="15.95" customHeight="1" x14ac:dyDescent="0.25">
      <c r="A80" s="6"/>
      <c r="B80" s="6"/>
      <c r="C80" s="7"/>
      <c r="D80" s="7"/>
      <c r="E80" s="7"/>
      <c r="F80" s="36" t="s">
        <v>171</v>
      </c>
      <c r="G80" s="8"/>
      <c r="H80" s="7"/>
      <c r="I80" s="7"/>
    </row>
    <row r="81" spans="1:9" ht="15.95" customHeight="1" x14ac:dyDescent="0.25">
      <c r="A81" s="6" t="s">
        <v>22</v>
      </c>
      <c r="B81" s="6" t="s">
        <v>118</v>
      </c>
      <c r="C81" s="32">
        <v>737</v>
      </c>
      <c r="D81" s="32">
        <v>641</v>
      </c>
      <c r="E81" s="9">
        <f t="shared" si="11"/>
        <v>0.86974219810040709</v>
      </c>
      <c r="F81" s="42">
        <v>0</v>
      </c>
      <c r="G81" s="45">
        <f t="shared" si="12"/>
        <v>0</v>
      </c>
      <c r="H81" s="32">
        <v>96</v>
      </c>
      <c r="I81" s="9">
        <f t="shared" si="13"/>
        <v>0.13025780189959293</v>
      </c>
    </row>
    <row r="82" spans="1:9" ht="15.95" customHeight="1" x14ac:dyDescent="0.25">
      <c r="A82" s="13" t="s">
        <v>22</v>
      </c>
      <c r="B82" s="13" t="s">
        <v>36</v>
      </c>
      <c r="C82" s="21">
        <f>SUM(C80:C81)</f>
        <v>737</v>
      </c>
      <c r="D82" s="21">
        <f>SUM(D80:D81)</f>
        <v>641</v>
      </c>
      <c r="E82" s="22">
        <f t="shared" ref="E82" si="14">D82/C82</f>
        <v>0.86974219810040709</v>
      </c>
      <c r="F82" s="41">
        <f>SUM(F80:F81)</f>
        <v>0</v>
      </c>
      <c r="G82" s="22">
        <f t="shared" ref="G82" si="15">F82/C82</f>
        <v>0</v>
      </c>
      <c r="H82" s="21">
        <f>SUM(H80:H81)</f>
        <v>96</v>
      </c>
      <c r="I82" s="22">
        <f t="shared" ref="I82" si="16">H82/C82</f>
        <v>0.13025780189959293</v>
      </c>
    </row>
    <row r="83" spans="1:9" ht="15.95" customHeight="1" x14ac:dyDescent="0.25">
      <c r="A83" s="6"/>
      <c r="B83" s="6"/>
      <c r="C83" s="7"/>
      <c r="D83" s="7"/>
      <c r="E83" s="7"/>
      <c r="F83" s="46" t="s">
        <v>171</v>
      </c>
      <c r="G83" s="8"/>
      <c r="H83" s="7"/>
      <c r="I83" s="7"/>
    </row>
    <row r="84" spans="1:9" ht="15.95" customHeight="1" x14ac:dyDescent="0.25">
      <c r="A84" s="6" t="s">
        <v>32</v>
      </c>
      <c r="B84" s="6" t="s">
        <v>120</v>
      </c>
      <c r="C84" s="31">
        <v>47</v>
      </c>
      <c r="D84" s="31">
        <v>34</v>
      </c>
      <c r="E84" s="9">
        <f t="shared" si="11"/>
        <v>0.72340425531914898</v>
      </c>
      <c r="F84" s="31">
        <v>2</v>
      </c>
      <c r="G84" s="9">
        <f t="shared" si="12"/>
        <v>4.2553191489361701E-2</v>
      </c>
      <c r="H84" s="31">
        <v>11</v>
      </c>
      <c r="I84" s="9">
        <f t="shared" si="13"/>
        <v>0.23404255319148937</v>
      </c>
    </row>
    <row r="85" spans="1:9" ht="15.95" customHeight="1" x14ac:dyDescent="0.25">
      <c r="A85" s="6" t="s">
        <v>32</v>
      </c>
      <c r="B85" s="6" t="s">
        <v>121</v>
      </c>
      <c r="C85" s="31">
        <v>77</v>
      </c>
      <c r="D85" s="31">
        <v>69</v>
      </c>
      <c r="E85" s="9">
        <f t="shared" si="11"/>
        <v>0.89610389610389607</v>
      </c>
      <c r="F85" s="31">
        <v>1</v>
      </c>
      <c r="G85" s="9">
        <f t="shared" si="12"/>
        <v>1.2987012987012988E-2</v>
      </c>
      <c r="H85" s="31">
        <v>7</v>
      </c>
      <c r="I85" s="9">
        <f t="shared" si="13"/>
        <v>9.0909090909090912E-2</v>
      </c>
    </row>
    <row r="86" spans="1:9" ht="15.95" customHeight="1" x14ac:dyDescent="0.25">
      <c r="A86" s="6" t="s">
        <v>32</v>
      </c>
      <c r="B86" s="6" t="s">
        <v>122</v>
      </c>
      <c r="C86" s="31">
        <v>35</v>
      </c>
      <c r="D86" s="31">
        <v>31</v>
      </c>
      <c r="E86" s="9">
        <f t="shared" si="11"/>
        <v>0.88571428571428568</v>
      </c>
      <c r="F86" s="36">
        <v>0</v>
      </c>
      <c r="G86" s="9">
        <f t="shared" si="12"/>
        <v>0</v>
      </c>
      <c r="H86" s="31">
        <v>4</v>
      </c>
      <c r="I86" s="9">
        <f t="shared" si="13"/>
        <v>0.11428571428571428</v>
      </c>
    </row>
    <row r="87" spans="1:9" ht="15.95" customHeight="1" x14ac:dyDescent="0.25">
      <c r="A87" s="6" t="s">
        <v>32</v>
      </c>
      <c r="B87" s="6" t="s">
        <v>123</v>
      </c>
      <c r="C87" s="31">
        <v>17</v>
      </c>
      <c r="D87" s="31">
        <v>13</v>
      </c>
      <c r="E87" s="9">
        <f t="shared" si="11"/>
        <v>0.76470588235294112</v>
      </c>
      <c r="F87" s="36">
        <v>0</v>
      </c>
      <c r="G87" s="9">
        <f t="shared" si="12"/>
        <v>0</v>
      </c>
      <c r="H87" s="31">
        <v>4</v>
      </c>
      <c r="I87" s="9">
        <f t="shared" si="13"/>
        <v>0.23529411764705882</v>
      </c>
    </row>
    <row r="88" spans="1:9" ht="15.95" customHeight="1" x14ac:dyDescent="0.25">
      <c r="A88" s="6" t="s">
        <v>32</v>
      </c>
      <c r="B88" s="6" t="s">
        <v>124</v>
      </c>
      <c r="C88" s="31">
        <v>4</v>
      </c>
      <c r="D88" s="36">
        <v>0</v>
      </c>
      <c r="E88" s="9">
        <f t="shared" si="11"/>
        <v>0</v>
      </c>
      <c r="F88" s="31">
        <v>3</v>
      </c>
      <c r="G88" s="9">
        <f t="shared" si="12"/>
        <v>0.75</v>
      </c>
      <c r="H88" s="31">
        <v>1</v>
      </c>
      <c r="I88" s="9">
        <f t="shared" si="13"/>
        <v>0.25</v>
      </c>
    </row>
    <row r="89" spans="1:9" ht="15.95" customHeight="1" x14ac:dyDescent="0.25">
      <c r="A89" s="6" t="s">
        <v>32</v>
      </c>
      <c r="B89" s="6" t="s">
        <v>125</v>
      </c>
      <c r="C89" s="31">
        <v>40</v>
      </c>
      <c r="D89" s="31">
        <v>35</v>
      </c>
      <c r="E89" s="9">
        <f t="shared" si="11"/>
        <v>0.875</v>
      </c>
      <c r="F89" s="36">
        <v>0</v>
      </c>
      <c r="G89" s="9">
        <f t="shared" si="12"/>
        <v>0</v>
      </c>
      <c r="H89" s="31">
        <v>5</v>
      </c>
      <c r="I89" s="9">
        <f t="shared" si="13"/>
        <v>0.125</v>
      </c>
    </row>
    <row r="90" spans="1:9" ht="15.95" customHeight="1" x14ac:dyDescent="0.25">
      <c r="A90" s="6" t="s">
        <v>32</v>
      </c>
      <c r="B90" s="6" t="s">
        <v>126</v>
      </c>
      <c r="C90" s="31">
        <v>3</v>
      </c>
      <c r="D90" s="31">
        <v>1</v>
      </c>
      <c r="E90" s="9">
        <f t="shared" si="11"/>
        <v>0.33333333333333331</v>
      </c>
      <c r="F90" s="36">
        <v>0</v>
      </c>
      <c r="G90" s="9">
        <f t="shared" si="12"/>
        <v>0</v>
      </c>
      <c r="H90" s="31">
        <v>2</v>
      </c>
      <c r="I90" s="9">
        <f t="shared" si="13"/>
        <v>0.66666666666666663</v>
      </c>
    </row>
    <row r="91" spans="1:9" ht="15.95" customHeight="1" x14ac:dyDescent="0.25">
      <c r="A91" s="6" t="s">
        <v>32</v>
      </c>
      <c r="B91" s="6" t="s">
        <v>127</v>
      </c>
      <c r="C91" s="31">
        <v>4</v>
      </c>
      <c r="D91" s="31">
        <v>4</v>
      </c>
      <c r="E91" s="9">
        <f t="shared" si="11"/>
        <v>1</v>
      </c>
      <c r="F91" s="36">
        <v>0</v>
      </c>
      <c r="G91" s="9">
        <f t="shared" si="12"/>
        <v>0</v>
      </c>
      <c r="H91" s="36">
        <v>0</v>
      </c>
      <c r="I91" s="9">
        <f t="shared" si="13"/>
        <v>0</v>
      </c>
    </row>
    <row r="92" spans="1:9" ht="15.95" customHeight="1" x14ac:dyDescent="0.25">
      <c r="A92" s="6" t="s">
        <v>32</v>
      </c>
      <c r="B92" s="6" t="s">
        <v>128</v>
      </c>
      <c r="C92" s="31">
        <v>4</v>
      </c>
      <c r="D92" s="31">
        <v>3</v>
      </c>
      <c r="E92" s="9">
        <f t="shared" si="11"/>
        <v>0.75</v>
      </c>
      <c r="F92" s="36">
        <v>0</v>
      </c>
      <c r="G92" s="9">
        <f t="shared" si="12"/>
        <v>0</v>
      </c>
      <c r="H92" s="31">
        <v>1</v>
      </c>
      <c r="I92" s="9">
        <f t="shared" si="13"/>
        <v>0.25</v>
      </c>
    </row>
    <row r="93" spans="1:9" ht="15.95" customHeight="1" x14ac:dyDescent="0.25">
      <c r="A93" s="6" t="s">
        <v>32</v>
      </c>
      <c r="B93" s="6" t="s">
        <v>129</v>
      </c>
      <c r="C93" s="31">
        <v>32</v>
      </c>
      <c r="D93" s="31">
        <v>29</v>
      </c>
      <c r="E93" s="9">
        <f t="shared" si="11"/>
        <v>0.90625</v>
      </c>
      <c r="F93" s="36">
        <v>0</v>
      </c>
      <c r="G93" s="9">
        <f t="shared" si="12"/>
        <v>0</v>
      </c>
      <c r="H93" s="31">
        <v>3</v>
      </c>
      <c r="I93" s="9">
        <f t="shared" si="13"/>
        <v>9.375E-2</v>
      </c>
    </row>
    <row r="94" spans="1:9" ht="15.95" customHeight="1" x14ac:dyDescent="0.25">
      <c r="A94" s="6" t="s">
        <v>32</v>
      </c>
      <c r="B94" s="6" t="s">
        <v>131</v>
      </c>
      <c r="C94" s="31">
        <v>8</v>
      </c>
      <c r="D94" s="31">
        <v>8</v>
      </c>
      <c r="E94" s="9">
        <f t="shared" si="11"/>
        <v>1</v>
      </c>
      <c r="F94" s="36">
        <v>0</v>
      </c>
      <c r="G94" s="9">
        <f t="shared" si="12"/>
        <v>0</v>
      </c>
      <c r="H94" s="36">
        <v>0</v>
      </c>
      <c r="I94" s="9">
        <f t="shared" si="13"/>
        <v>0</v>
      </c>
    </row>
    <row r="95" spans="1:9" ht="15.95" customHeight="1" x14ac:dyDescent="0.25">
      <c r="A95" s="6" t="s">
        <v>32</v>
      </c>
      <c r="B95" s="6" t="s">
        <v>132</v>
      </c>
      <c r="C95" s="32">
        <v>44</v>
      </c>
      <c r="D95" s="32">
        <v>33</v>
      </c>
      <c r="E95" s="9">
        <f t="shared" si="11"/>
        <v>0.75</v>
      </c>
      <c r="F95" s="42">
        <v>0</v>
      </c>
      <c r="G95" s="9">
        <f t="shared" si="12"/>
        <v>0</v>
      </c>
      <c r="H95" s="32">
        <v>11</v>
      </c>
      <c r="I95" s="9">
        <f t="shared" si="13"/>
        <v>0.25</v>
      </c>
    </row>
    <row r="96" spans="1:9" ht="15.95" customHeight="1" x14ac:dyDescent="0.25">
      <c r="A96" s="13" t="s">
        <v>32</v>
      </c>
      <c r="B96" s="13" t="s">
        <v>36</v>
      </c>
      <c r="C96" s="21">
        <f>SUM(C84:C95)</f>
        <v>315</v>
      </c>
      <c r="D96" s="21">
        <f>SUM(D84:D95)</f>
        <v>260</v>
      </c>
      <c r="E96" s="22">
        <f t="shared" si="11"/>
        <v>0.82539682539682535</v>
      </c>
      <c r="F96" s="23">
        <f>SUM(F84:F95)</f>
        <v>6</v>
      </c>
      <c r="G96" s="22">
        <f t="shared" si="12"/>
        <v>1.9047619047619049E-2</v>
      </c>
      <c r="H96" s="21">
        <f>SUM(H84:H95)</f>
        <v>49</v>
      </c>
      <c r="I96" s="22">
        <f t="shared" si="13"/>
        <v>0.15555555555555556</v>
      </c>
    </row>
    <row r="97" spans="1:9" ht="15.95" customHeight="1" x14ac:dyDescent="0.25">
      <c r="A97" s="6"/>
      <c r="B97" s="6"/>
      <c r="C97" s="7"/>
      <c r="D97" s="7"/>
      <c r="E97" s="7"/>
      <c r="F97" s="8"/>
      <c r="G97" s="8"/>
      <c r="H97" s="7"/>
      <c r="I97" s="7"/>
    </row>
    <row r="98" spans="1:9" ht="15.95" customHeight="1" x14ac:dyDescent="0.25">
      <c r="A98" s="6" t="s">
        <v>33</v>
      </c>
      <c r="B98" s="6" t="s">
        <v>133</v>
      </c>
      <c r="C98" s="31">
        <v>33</v>
      </c>
      <c r="D98" s="31">
        <v>28</v>
      </c>
      <c r="E98" s="9">
        <f t="shared" si="11"/>
        <v>0.84848484848484851</v>
      </c>
      <c r="F98" s="36">
        <v>0</v>
      </c>
      <c r="G98" s="9">
        <f t="shared" si="12"/>
        <v>0</v>
      </c>
      <c r="H98" s="31">
        <v>5</v>
      </c>
      <c r="I98" s="9">
        <f t="shared" si="13"/>
        <v>0.15151515151515152</v>
      </c>
    </row>
    <row r="99" spans="1:9" ht="15.95" customHeight="1" x14ac:dyDescent="0.25">
      <c r="A99" s="6" t="s">
        <v>33</v>
      </c>
      <c r="B99" s="6" t="s">
        <v>134</v>
      </c>
      <c r="C99" s="31">
        <v>13</v>
      </c>
      <c r="D99" s="31">
        <v>13</v>
      </c>
      <c r="E99" s="9">
        <f t="shared" si="11"/>
        <v>1</v>
      </c>
      <c r="F99" s="36">
        <v>0</v>
      </c>
      <c r="G99" s="9">
        <f t="shared" si="12"/>
        <v>0</v>
      </c>
      <c r="H99" s="36">
        <v>0</v>
      </c>
      <c r="I99" s="9">
        <f t="shared" si="13"/>
        <v>0</v>
      </c>
    </row>
    <row r="100" spans="1:9" ht="15.95" customHeight="1" x14ac:dyDescent="0.25">
      <c r="A100" s="6" t="s">
        <v>33</v>
      </c>
      <c r="B100" s="6" t="s">
        <v>135</v>
      </c>
      <c r="C100" s="31">
        <v>15</v>
      </c>
      <c r="D100" s="31">
        <v>11</v>
      </c>
      <c r="E100" s="9">
        <f t="shared" si="11"/>
        <v>0.73333333333333328</v>
      </c>
      <c r="F100" s="36">
        <v>0</v>
      </c>
      <c r="G100" s="9">
        <f t="shared" si="12"/>
        <v>0</v>
      </c>
      <c r="H100" s="31">
        <v>4</v>
      </c>
      <c r="I100" s="9">
        <f t="shared" si="13"/>
        <v>0.26666666666666666</v>
      </c>
    </row>
    <row r="101" spans="1:9" ht="15.95" customHeight="1" x14ac:dyDescent="0.25">
      <c r="A101" s="6" t="s">
        <v>33</v>
      </c>
      <c r="B101" s="6" t="s">
        <v>136</v>
      </c>
      <c r="C101" s="31">
        <v>174</v>
      </c>
      <c r="D101" s="31">
        <v>161</v>
      </c>
      <c r="E101" s="9">
        <f t="shared" si="11"/>
        <v>0.92528735632183912</v>
      </c>
      <c r="F101" s="36">
        <v>0</v>
      </c>
      <c r="G101" s="9">
        <f t="shared" si="12"/>
        <v>0</v>
      </c>
      <c r="H101" s="31">
        <v>13</v>
      </c>
      <c r="I101" s="9">
        <f t="shared" si="13"/>
        <v>7.4712643678160925E-2</v>
      </c>
    </row>
    <row r="102" spans="1:9" ht="15.95" customHeight="1" x14ac:dyDescent="0.25">
      <c r="A102" s="6" t="s">
        <v>33</v>
      </c>
      <c r="B102" s="6" t="s">
        <v>137</v>
      </c>
      <c r="C102" s="32">
        <v>36</v>
      </c>
      <c r="D102" s="32">
        <v>28</v>
      </c>
      <c r="E102" s="9">
        <f t="shared" si="11"/>
        <v>0.77777777777777779</v>
      </c>
      <c r="F102" s="32">
        <v>4</v>
      </c>
      <c r="G102" s="9">
        <f t="shared" si="12"/>
        <v>0.1111111111111111</v>
      </c>
      <c r="H102" s="32">
        <v>4</v>
      </c>
      <c r="I102" s="9">
        <f t="shared" si="13"/>
        <v>0.1111111111111111</v>
      </c>
    </row>
    <row r="103" spans="1:9" ht="15.95" customHeight="1" x14ac:dyDescent="0.25">
      <c r="A103" s="13" t="s">
        <v>33</v>
      </c>
      <c r="B103" s="13" t="s">
        <v>36</v>
      </c>
      <c r="C103" s="21">
        <f>SUM(C98:C102)</f>
        <v>271</v>
      </c>
      <c r="D103" s="21">
        <f>SUM(D98:D102)</f>
        <v>241</v>
      </c>
      <c r="E103" s="22">
        <f t="shared" si="11"/>
        <v>0.88929889298892983</v>
      </c>
      <c r="F103" s="21">
        <f>SUM(F98:F102)</f>
        <v>4</v>
      </c>
      <c r="G103" s="22">
        <f t="shared" si="12"/>
        <v>1.4760147601476014E-2</v>
      </c>
      <c r="H103" s="21">
        <f>SUM(H98:H102)</f>
        <v>26</v>
      </c>
      <c r="I103" s="22">
        <f t="shared" si="13"/>
        <v>9.5940959409594101E-2</v>
      </c>
    </row>
    <row r="104" spans="1:9" ht="15.95" customHeight="1" x14ac:dyDescent="0.25">
      <c r="A104" s="6"/>
      <c r="B104" s="6"/>
      <c r="C104" s="7"/>
      <c r="D104" s="7"/>
      <c r="E104" s="7"/>
      <c r="F104" s="7"/>
      <c r="G104" s="7"/>
      <c r="H104" s="7"/>
      <c r="I104" s="7"/>
    </row>
    <row r="105" spans="1:9" ht="15.95" customHeight="1" x14ac:dyDescent="0.25">
      <c r="A105" s="6" t="s">
        <v>34</v>
      </c>
      <c r="B105" s="6" t="s">
        <v>138</v>
      </c>
      <c r="C105" s="31">
        <v>5</v>
      </c>
      <c r="D105" s="31">
        <v>5</v>
      </c>
      <c r="E105" s="9">
        <f t="shared" si="11"/>
        <v>1</v>
      </c>
      <c r="F105" s="36">
        <v>0</v>
      </c>
      <c r="G105" s="9">
        <f t="shared" si="12"/>
        <v>0</v>
      </c>
      <c r="H105" s="36">
        <v>0</v>
      </c>
      <c r="I105" s="9">
        <f t="shared" si="13"/>
        <v>0</v>
      </c>
    </row>
    <row r="106" spans="1:9" ht="15.95" customHeight="1" x14ac:dyDescent="0.25">
      <c r="A106" s="6" t="s">
        <v>34</v>
      </c>
      <c r="B106" s="6" t="s">
        <v>139</v>
      </c>
      <c r="C106" s="31">
        <v>14</v>
      </c>
      <c r="D106" s="31">
        <v>13</v>
      </c>
      <c r="E106" s="9">
        <f t="shared" si="11"/>
        <v>0.9285714285714286</v>
      </c>
      <c r="F106" s="31">
        <v>1</v>
      </c>
      <c r="G106" s="9">
        <f t="shared" si="12"/>
        <v>7.1428571428571425E-2</v>
      </c>
      <c r="H106" s="36">
        <v>0</v>
      </c>
      <c r="I106" s="9">
        <f t="shared" si="13"/>
        <v>0</v>
      </c>
    </row>
    <row r="107" spans="1:9" ht="15.95" customHeight="1" x14ac:dyDescent="0.25">
      <c r="A107" s="6" t="s">
        <v>34</v>
      </c>
      <c r="B107" s="6" t="s">
        <v>140</v>
      </c>
      <c r="C107" s="31">
        <v>8</v>
      </c>
      <c r="D107" s="31">
        <v>7</v>
      </c>
      <c r="E107" s="9">
        <f t="shared" si="11"/>
        <v>0.875</v>
      </c>
      <c r="F107" s="36">
        <v>0</v>
      </c>
      <c r="G107" s="9">
        <f t="shared" si="12"/>
        <v>0</v>
      </c>
      <c r="H107" s="31">
        <v>1</v>
      </c>
      <c r="I107" s="9">
        <f t="shared" si="13"/>
        <v>0.125</v>
      </c>
    </row>
    <row r="108" spans="1:9" ht="15.95" customHeight="1" x14ac:dyDescent="0.25">
      <c r="A108" s="6" t="s">
        <v>34</v>
      </c>
      <c r="B108" s="6" t="s">
        <v>141</v>
      </c>
      <c r="C108" s="31">
        <v>10</v>
      </c>
      <c r="D108" s="31">
        <v>5</v>
      </c>
      <c r="E108" s="9">
        <f t="shared" si="11"/>
        <v>0.5</v>
      </c>
      <c r="F108" s="31">
        <v>2</v>
      </c>
      <c r="G108" s="9">
        <f t="shared" si="12"/>
        <v>0.2</v>
      </c>
      <c r="H108" s="31">
        <v>3</v>
      </c>
      <c r="I108" s="9">
        <f t="shared" si="13"/>
        <v>0.3</v>
      </c>
    </row>
    <row r="109" spans="1:9" ht="15.95" customHeight="1" x14ac:dyDescent="0.25">
      <c r="A109" s="6" t="s">
        <v>34</v>
      </c>
      <c r="B109" s="6" t="s">
        <v>142</v>
      </c>
      <c r="C109" s="31">
        <v>10</v>
      </c>
      <c r="D109" s="31">
        <v>5</v>
      </c>
      <c r="E109" s="9">
        <f t="shared" si="11"/>
        <v>0.5</v>
      </c>
      <c r="F109" s="31">
        <v>1</v>
      </c>
      <c r="G109" s="9">
        <f t="shared" si="12"/>
        <v>0.1</v>
      </c>
      <c r="H109" s="31">
        <v>4</v>
      </c>
      <c r="I109" s="9">
        <f t="shared" si="13"/>
        <v>0.4</v>
      </c>
    </row>
    <row r="110" spans="1:9" ht="15.95" customHeight="1" x14ac:dyDescent="0.25">
      <c r="A110" s="6" t="s">
        <v>34</v>
      </c>
      <c r="B110" s="6" t="s">
        <v>143</v>
      </c>
      <c r="C110" s="31">
        <v>17</v>
      </c>
      <c r="D110" s="31">
        <v>10</v>
      </c>
      <c r="E110" s="9">
        <f t="shared" si="11"/>
        <v>0.58823529411764708</v>
      </c>
      <c r="F110" s="31">
        <v>2</v>
      </c>
      <c r="G110" s="9">
        <f t="shared" si="12"/>
        <v>0.11764705882352941</v>
      </c>
      <c r="H110" s="31">
        <v>5</v>
      </c>
      <c r="I110" s="9">
        <f t="shared" si="13"/>
        <v>0.29411764705882354</v>
      </c>
    </row>
    <row r="111" spans="1:9" ht="15.95" customHeight="1" x14ac:dyDescent="0.25">
      <c r="A111" s="6" t="s">
        <v>34</v>
      </c>
      <c r="B111" s="6" t="s">
        <v>144</v>
      </c>
      <c r="C111" s="31">
        <v>24</v>
      </c>
      <c r="D111" s="31">
        <v>20</v>
      </c>
      <c r="E111" s="9">
        <f t="shared" si="11"/>
        <v>0.83333333333333337</v>
      </c>
      <c r="F111" s="36">
        <v>0</v>
      </c>
      <c r="G111" s="9">
        <f t="shared" si="12"/>
        <v>0</v>
      </c>
      <c r="H111" s="31">
        <v>4</v>
      </c>
      <c r="I111" s="9">
        <f t="shared" si="13"/>
        <v>0.16666666666666666</v>
      </c>
    </row>
    <row r="112" spans="1:9" ht="15.95" customHeight="1" x14ac:dyDescent="0.25">
      <c r="A112" s="6" t="s">
        <v>34</v>
      </c>
      <c r="B112" s="6" t="s">
        <v>145</v>
      </c>
      <c r="C112" s="31">
        <v>3</v>
      </c>
      <c r="D112" s="31">
        <v>1</v>
      </c>
      <c r="E112" s="9">
        <f t="shared" si="11"/>
        <v>0.33333333333333331</v>
      </c>
      <c r="F112" s="31">
        <v>2</v>
      </c>
      <c r="G112" s="9">
        <f t="shared" si="12"/>
        <v>0.66666666666666663</v>
      </c>
      <c r="H112" s="36">
        <v>0</v>
      </c>
      <c r="I112" s="9">
        <f t="shared" si="13"/>
        <v>0</v>
      </c>
    </row>
    <row r="113" spans="1:9" ht="15.95" customHeight="1" x14ac:dyDescent="0.25">
      <c r="A113" s="6" t="s">
        <v>34</v>
      </c>
      <c r="B113" s="6" t="s">
        <v>146</v>
      </c>
      <c r="C113" s="31">
        <v>23</v>
      </c>
      <c r="D113" s="31">
        <v>22</v>
      </c>
      <c r="E113" s="9">
        <f t="shared" si="11"/>
        <v>0.95652173913043481</v>
      </c>
      <c r="F113" s="36">
        <v>0</v>
      </c>
      <c r="G113" s="9">
        <f t="shared" si="12"/>
        <v>0</v>
      </c>
      <c r="H113" s="31">
        <v>1</v>
      </c>
      <c r="I113" s="9">
        <f t="shared" si="13"/>
        <v>4.3478260869565216E-2</v>
      </c>
    </row>
    <row r="114" spans="1:9" ht="15.95" customHeight="1" x14ac:dyDescent="0.25">
      <c r="A114" s="6" t="s">
        <v>34</v>
      </c>
      <c r="B114" s="6" t="s">
        <v>147</v>
      </c>
      <c r="C114" s="31">
        <v>14</v>
      </c>
      <c r="D114" s="31">
        <v>12</v>
      </c>
      <c r="E114" s="9">
        <f t="shared" si="11"/>
        <v>0.8571428571428571</v>
      </c>
      <c r="F114" s="36">
        <v>0</v>
      </c>
      <c r="G114" s="9">
        <f t="shared" si="12"/>
        <v>0</v>
      </c>
      <c r="H114" s="31">
        <v>2</v>
      </c>
      <c r="I114" s="9">
        <f t="shared" si="13"/>
        <v>0.14285714285714285</v>
      </c>
    </row>
    <row r="115" spans="1:9" ht="15.95" customHeight="1" x14ac:dyDescent="0.25">
      <c r="A115" s="6" t="s">
        <v>34</v>
      </c>
      <c r="B115" s="6" t="s">
        <v>148</v>
      </c>
      <c r="C115" s="31">
        <v>2</v>
      </c>
      <c r="D115" s="31">
        <v>2</v>
      </c>
      <c r="E115" s="9">
        <f t="shared" si="11"/>
        <v>1</v>
      </c>
      <c r="F115" s="36">
        <v>0</v>
      </c>
      <c r="G115" s="9">
        <f t="shared" si="12"/>
        <v>0</v>
      </c>
      <c r="H115" s="36">
        <v>0</v>
      </c>
      <c r="I115" s="9">
        <f t="shared" si="13"/>
        <v>0</v>
      </c>
    </row>
    <row r="116" spans="1:9" ht="15.95" customHeight="1" x14ac:dyDescent="0.25">
      <c r="A116" s="6" t="s">
        <v>34</v>
      </c>
      <c r="B116" s="6" t="s">
        <v>149</v>
      </c>
      <c r="C116" s="31">
        <v>5</v>
      </c>
      <c r="D116" s="31">
        <v>5</v>
      </c>
      <c r="E116" s="9">
        <f t="shared" si="11"/>
        <v>1</v>
      </c>
      <c r="F116" s="36">
        <v>0</v>
      </c>
      <c r="G116" s="9">
        <f t="shared" si="12"/>
        <v>0</v>
      </c>
      <c r="H116" s="36">
        <v>0</v>
      </c>
      <c r="I116" s="9">
        <f t="shared" si="13"/>
        <v>0</v>
      </c>
    </row>
    <row r="117" spans="1:9" ht="15.95" customHeight="1" x14ac:dyDescent="0.25">
      <c r="A117" s="6" t="s">
        <v>34</v>
      </c>
      <c r="B117" s="6" t="s">
        <v>150</v>
      </c>
      <c r="C117" s="31">
        <v>15</v>
      </c>
      <c r="D117" s="31">
        <v>14</v>
      </c>
      <c r="E117" s="9">
        <f t="shared" si="11"/>
        <v>0.93333333333333335</v>
      </c>
      <c r="F117" s="36">
        <v>0</v>
      </c>
      <c r="G117" s="9">
        <f t="shared" si="12"/>
        <v>0</v>
      </c>
      <c r="H117" s="31">
        <v>1</v>
      </c>
      <c r="I117" s="9">
        <f t="shared" si="13"/>
        <v>6.6666666666666666E-2</v>
      </c>
    </row>
    <row r="118" spans="1:9" ht="15.95" customHeight="1" x14ac:dyDescent="0.25">
      <c r="A118" s="6" t="s">
        <v>34</v>
      </c>
      <c r="B118" s="6" t="s">
        <v>151</v>
      </c>
      <c r="C118" s="31">
        <v>9</v>
      </c>
      <c r="D118" s="31">
        <v>8</v>
      </c>
      <c r="E118" s="9">
        <f t="shared" si="11"/>
        <v>0.88888888888888884</v>
      </c>
      <c r="F118" s="36">
        <v>0</v>
      </c>
      <c r="G118" s="9">
        <f t="shared" si="12"/>
        <v>0</v>
      </c>
      <c r="H118" s="31">
        <v>1</v>
      </c>
      <c r="I118" s="9">
        <f t="shared" si="13"/>
        <v>0.1111111111111111</v>
      </c>
    </row>
    <row r="119" spans="1:9" ht="15.95" customHeight="1" x14ac:dyDescent="0.25">
      <c r="A119" s="6" t="s">
        <v>34</v>
      </c>
      <c r="B119" s="6" t="s">
        <v>152</v>
      </c>
      <c r="C119" s="31">
        <v>2</v>
      </c>
      <c r="D119" s="31">
        <v>1</v>
      </c>
      <c r="E119" s="9">
        <f t="shared" si="11"/>
        <v>0.5</v>
      </c>
      <c r="F119" s="36">
        <v>0</v>
      </c>
      <c r="G119" s="9">
        <f t="shared" si="12"/>
        <v>0</v>
      </c>
      <c r="H119" s="31">
        <v>1</v>
      </c>
      <c r="I119" s="9">
        <f t="shared" si="13"/>
        <v>0.5</v>
      </c>
    </row>
    <row r="120" spans="1:9" ht="15.95" customHeight="1" x14ac:dyDescent="0.25">
      <c r="A120" s="6" t="s">
        <v>34</v>
      </c>
      <c r="B120" s="6" t="s">
        <v>153</v>
      </c>
      <c r="C120" s="31">
        <v>4</v>
      </c>
      <c r="D120" s="31">
        <v>3</v>
      </c>
      <c r="E120" s="9">
        <f t="shared" si="11"/>
        <v>0.75</v>
      </c>
      <c r="F120" s="36">
        <v>0</v>
      </c>
      <c r="G120" s="9">
        <f t="shared" si="12"/>
        <v>0</v>
      </c>
      <c r="H120" s="31">
        <v>1</v>
      </c>
      <c r="I120" s="9">
        <f t="shared" si="13"/>
        <v>0.25</v>
      </c>
    </row>
    <row r="121" spans="1:9" ht="15.95" customHeight="1" x14ac:dyDescent="0.25">
      <c r="A121" s="6" t="s">
        <v>34</v>
      </c>
      <c r="B121" s="6" t="s">
        <v>154</v>
      </c>
      <c r="C121" s="31">
        <v>2</v>
      </c>
      <c r="D121" s="31">
        <v>2</v>
      </c>
      <c r="E121" s="9">
        <f t="shared" si="11"/>
        <v>1</v>
      </c>
      <c r="F121" s="36">
        <v>0</v>
      </c>
      <c r="G121" s="9">
        <f t="shared" si="12"/>
        <v>0</v>
      </c>
      <c r="H121" s="36">
        <v>0</v>
      </c>
      <c r="I121" s="9">
        <f t="shared" si="13"/>
        <v>0</v>
      </c>
    </row>
    <row r="122" spans="1:9" ht="15.95" customHeight="1" x14ac:dyDescent="0.25">
      <c r="A122" s="6" t="s">
        <v>34</v>
      </c>
      <c r="B122" s="6" t="s">
        <v>155</v>
      </c>
      <c r="C122" s="31">
        <v>3</v>
      </c>
      <c r="D122" s="31">
        <v>1</v>
      </c>
      <c r="E122" s="9">
        <f t="shared" si="11"/>
        <v>0.33333333333333331</v>
      </c>
      <c r="F122" s="36">
        <v>0</v>
      </c>
      <c r="G122" s="9">
        <f t="shared" si="12"/>
        <v>0</v>
      </c>
      <c r="H122" s="31">
        <v>2</v>
      </c>
      <c r="I122" s="9">
        <f t="shared" si="13"/>
        <v>0.66666666666666663</v>
      </c>
    </row>
    <row r="123" spans="1:9" ht="15.95" customHeight="1" x14ac:dyDescent="0.25">
      <c r="A123" s="6" t="s">
        <v>34</v>
      </c>
      <c r="B123" s="6" t="s">
        <v>156</v>
      </c>
      <c r="C123" s="31">
        <v>5</v>
      </c>
      <c r="D123" s="31">
        <v>3</v>
      </c>
      <c r="E123" s="9">
        <f t="shared" si="11"/>
        <v>0.6</v>
      </c>
      <c r="F123" s="31">
        <v>1</v>
      </c>
      <c r="G123" s="9">
        <f t="shared" si="12"/>
        <v>0.2</v>
      </c>
      <c r="H123" s="31">
        <v>1</v>
      </c>
      <c r="I123" s="9">
        <f t="shared" si="13"/>
        <v>0.2</v>
      </c>
    </row>
    <row r="124" spans="1:9" ht="15.95" customHeight="1" x14ac:dyDescent="0.25">
      <c r="A124" s="6" t="s">
        <v>34</v>
      </c>
      <c r="B124" s="6" t="s">
        <v>157</v>
      </c>
      <c r="C124" s="31">
        <v>12</v>
      </c>
      <c r="D124" s="31">
        <v>10</v>
      </c>
      <c r="E124" s="9">
        <f t="shared" si="11"/>
        <v>0.83333333333333337</v>
      </c>
      <c r="F124" s="31">
        <v>1</v>
      </c>
      <c r="G124" s="9">
        <f t="shared" si="12"/>
        <v>8.3333333333333329E-2</v>
      </c>
      <c r="H124" s="31">
        <v>1</v>
      </c>
      <c r="I124" s="9">
        <f t="shared" si="13"/>
        <v>8.3333333333333329E-2</v>
      </c>
    </row>
    <row r="125" spans="1:9" ht="15.95" customHeight="1" x14ac:dyDescent="0.25">
      <c r="A125" s="6" t="s">
        <v>34</v>
      </c>
      <c r="B125" s="6" t="s">
        <v>158</v>
      </c>
      <c r="C125" s="32">
        <v>23</v>
      </c>
      <c r="D125" s="32">
        <v>22</v>
      </c>
      <c r="E125" s="9">
        <f t="shared" si="11"/>
        <v>0.95652173913043481</v>
      </c>
      <c r="F125" s="42">
        <v>0</v>
      </c>
      <c r="G125" s="9">
        <f t="shared" si="12"/>
        <v>0</v>
      </c>
      <c r="H125" s="32">
        <v>1</v>
      </c>
      <c r="I125" s="9">
        <f t="shared" si="13"/>
        <v>4.3478260869565216E-2</v>
      </c>
    </row>
    <row r="126" spans="1:9" ht="15.95" customHeight="1" x14ac:dyDescent="0.25">
      <c r="A126" s="13" t="s">
        <v>34</v>
      </c>
      <c r="B126" s="26" t="s">
        <v>36</v>
      </c>
      <c r="C126" s="26">
        <f>SUM(C105:C125)</f>
        <v>210</v>
      </c>
      <c r="D126" s="26">
        <f>SUM(D105:D125)</f>
        <v>171</v>
      </c>
      <c r="E126" s="22">
        <f t="shared" si="11"/>
        <v>0.81428571428571428</v>
      </c>
      <c r="F126" s="26">
        <f>SUM(F105:F125)</f>
        <v>10</v>
      </c>
      <c r="G126" s="22">
        <f t="shared" si="12"/>
        <v>4.7619047619047616E-2</v>
      </c>
      <c r="H126" s="26">
        <f>SUM(H105:H125)</f>
        <v>29</v>
      </c>
      <c r="I126" s="22">
        <f t="shared" si="13"/>
        <v>0.1380952380952381</v>
      </c>
    </row>
    <row r="127" spans="1:9" ht="9.9499999999999993" customHeight="1" x14ac:dyDescent="0.25"/>
  </sheetData>
  <autoFilter ref="A4:I4" xr:uid="{00000000-0001-0000-0E00-000000000000}"/>
  <mergeCells count="6">
    <mergeCell ref="A1:C3"/>
    <mergeCell ref="D3:E3"/>
    <mergeCell ref="F3:G3"/>
    <mergeCell ref="H3:I3"/>
    <mergeCell ref="D2:I2"/>
    <mergeCell ref="D1:I1"/>
  </mergeCells>
  <pageMargins left="0.35" right="0.35" top="1.1000000000000001" bottom="1.1000000000000001" header="0.4" footer="0.5"/>
  <pageSetup orientation="landscape" horizontalDpi="300" verticalDpi="300" r:id="rId1"/>
  <headerFooter>
    <oddHeader>&amp;CUniversity of Idaho
Full-Time Grad and Law
Six-Year Retention by College and Program</oddHeader>
    <oddFooter>&amp;L&amp;A
&amp;F&amp;CPage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showGridLines="0" tabSelected="1" zoomScaleNormal="100" workbookViewId="0">
      <pane xSplit="9" ySplit="4" topLeftCell="J20" activePane="bottomRight" state="frozen"/>
      <selection pane="topRight" activeCell="J1" sqref="J1"/>
      <selection pane="bottomLeft" activeCell="A5" sqref="A5"/>
      <selection pane="bottomRight" activeCell="C36" sqref="C36:F36"/>
    </sheetView>
  </sheetViews>
  <sheetFormatPr defaultRowHeight="15" x14ac:dyDescent="0.25"/>
  <cols>
    <col min="1" max="1" width="17.7109375" style="1" customWidth="1"/>
    <col min="2" max="4" width="9.7109375" style="1" customWidth="1"/>
    <col min="5" max="5" width="9.7109375" style="5" customWidth="1"/>
    <col min="6" max="6" width="9.7109375" style="1" customWidth="1"/>
    <col min="7" max="7" width="9.7109375" style="5" customWidth="1"/>
    <col min="8" max="8" width="9.7109375" style="1" customWidth="1"/>
    <col min="9" max="9" width="9.7109375" style="5" customWidth="1"/>
    <col min="10" max="16384" width="9.140625" style="1"/>
  </cols>
  <sheetData>
    <row r="1" spans="1:9" ht="18" customHeight="1" x14ac:dyDescent="0.25">
      <c r="A1" s="47" t="s">
        <v>0</v>
      </c>
      <c r="B1" s="48"/>
      <c r="C1" s="48"/>
      <c r="D1" s="59" t="s">
        <v>161</v>
      </c>
      <c r="E1" s="60"/>
      <c r="F1" s="60"/>
      <c r="G1" s="60"/>
      <c r="H1" s="60"/>
      <c r="I1" s="61"/>
    </row>
    <row r="2" spans="1:9" ht="18" customHeight="1" x14ac:dyDescent="0.25">
      <c r="A2" s="50"/>
      <c r="B2" s="51"/>
      <c r="C2" s="51"/>
      <c r="D2" s="56" t="s">
        <v>25</v>
      </c>
      <c r="E2" s="57"/>
      <c r="F2" s="57"/>
      <c r="G2" s="57"/>
      <c r="H2" s="57"/>
      <c r="I2" s="58"/>
    </row>
    <row r="3" spans="1:9" ht="18" customHeight="1" x14ac:dyDescent="0.25">
      <c r="A3" s="53"/>
      <c r="B3" s="54"/>
      <c r="C3" s="54"/>
      <c r="D3" s="56" t="s">
        <v>3</v>
      </c>
      <c r="E3" s="58"/>
      <c r="F3" s="56" t="s">
        <v>4</v>
      </c>
      <c r="G3" s="58"/>
      <c r="H3" s="56" t="s">
        <v>5</v>
      </c>
      <c r="I3" s="58"/>
    </row>
    <row r="4" spans="1:9" ht="32.1" customHeight="1" x14ac:dyDescent="0.25">
      <c r="A4" s="2" t="s">
        <v>9</v>
      </c>
      <c r="B4" s="2" t="s">
        <v>160</v>
      </c>
      <c r="C4" s="44" t="s">
        <v>1</v>
      </c>
      <c r="D4" s="44" t="s">
        <v>6</v>
      </c>
      <c r="E4" s="4" t="s">
        <v>7</v>
      </c>
      <c r="F4" s="44" t="s">
        <v>6</v>
      </c>
      <c r="G4" s="4" t="s">
        <v>7</v>
      </c>
      <c r="H4" s="44" t="s">
        <v>6</v>
      </c>
      <c r="I4" s="4" t="s">
        <v>7</v>
      </c>
    </row>
    <row r="5" spans="1:9" ht="15.95" customHeight="1" x14ac:dyDescent="0.25">
      <c r="A5" s="6" t="s">
        <v>10</v>
      </c>
      <c r="B5" s="6" t="s">
        <v>11</v>
      </c>
      <c r="C5" s="7">
        <v>48</v>
      </c>
      <c r="D5" s="7">
        <v>34</v>
      </c>
      <c r="E5" s="9">
        <f t="shared" ref="E5:E34" si="0">D5/C5</f>
        <v>0.70833333333333337</v>
      </c>
      <c r="F5" s="7">
        <v>6</v>
      </c>
      <c r="G5" s="9">
        <f t="shared" ref="G5:G34" si="1">F5/C5</f>
        <v>0.125</v>
      </c>
      <c r="H5" s="7">
        <v>8</v>
      </c>
      <c r="I5" s="9">
        <f t="shared" ref="I5:I34" si="2">H5/C5</f>
        <v>0.16666666666666666</v>
      </c>
    </row>
    <row r="6" spans="1:9" ht="15.95" customHeight="1" x14ac:dyDescent="0.25">
      <c r="A6" s="6" t="s">
        <v>10</v>
      </c>
      <c r="B6" s="6" t="s">
        <v>12</v>
      </c>
      <c r="C6" s="7">
        <v>59</v>
      </c>
      <c r="D6" s="7">
        <v>36</v>
      </c>
      <c r="E6" s="9">
        <f t="shared" si="0"/>
        <v>0.61016949152542377</v>
      </c>
      <c r="F6" s="7">
        <v>8</v>
      </c>
      <c r="G6" s="9">
        <f t="shared" si="1"/>
        <v>0.13559322033898305</v>
      </c>
      <c r="H6" s="7">
        <v>15</v>
      </c>
      <c r="I6" s="9">
        <f t="shared" si="2"/>
        <v>0.25423728813559321</v>
      </c>
    </row>
    <row r="7" spans="1:9" ht="15.95" customHeight="1" x14ac:dyDescent="0.25">
      <c r="A7" s="6" t="s">
        <v>10</v>
      </c>
      <c r="B7" s="6" t="s">
        <v>13</v>
      </c>
      <c r="C7" s="7">
        <v>49</v>
      </c>
      <c r="D7" s="7">
        <v>30</v>
      </c>
      <c r="E7" s="9">
        <f t="shared" si="0"/>
        <v>0.61224489795918369</v>
      </c>
      <c r="F7" s="7">
        <v>4</v>
      </c>
      <c r="G7" s="9">
        <f t="shared" si="1"/>
        <v>8.1632653061224483E-2</v>
      </c>
      <c r="H7" s="7">
        <v>15</v>
      </c>
      <c r="I7" s="9">
        <f t="shared" si="2"/>
        <v>0.30612244897959184</v>
      </c>
    </row>
    <row r="8" spans="1:9" ht="15.95" customHeight="1" x14ac:dyDescent="0.25">
      <c r="A8" s="6" t="s">
        <v>10</v>
      </c>
      <c r="B8" s="6" t="s">
        <v>14</v>
      </c>
      <c r="C8" s="7">
        <v>52</v>
      </c>
      <c r="D8" s="7">
        <v>32</v>
      </c>
      <c r="E8" s="9">
        <f t="shared" si="0"/>
        <v>0.61538461538461542</v>
      </c>
      <c r="F8" s="7">
        <v>4</v>
      </c>
      <c r="G8" s="9">
        <f t="shared" si="1"/>
        <v>7.6923076923076927E-2</v>
      </c>
      <c r="H8" s="7">
        <v>16</v>
      </c>
      <c r="I8" s="9">
        <f t="shared" si="2"/>
        <v>0.30769230769230771</v>
      </c>
    </row>
    <row r="9" spans="1:9" ht="15.95" customHeight="1" x14ac:dyDescent="0.25">
      <c r="A9" s="6" t="s">
        <v>10</v>
      </c>
      <c r="B9" s="6" t="s">
        <v>15</v>
      </c>
      <c r="C9" s="7">
        <v>53</v>
      </c>
      <c r="D9" s="7">
        <v>43</v>
      </c>
      <c r="E9" s="9">
        <f t="shared" si="0"/>
        <v>0.81132075471698117</v>
      </c>
      <c r="F9" s="7">
        <v>4</v>
      </c>
      <c r="G9" s="9">
        <f t="shared" si="1"/>
        <v>7.5471698113207544E-2</v>
      </c>
      <c r="H9" s="7">
        <v>6</v>
      </c>
      <c r="I9" s="9">
        <f t="shared" si="2"/>
        <v>0.11320754716981132</v>
      </c>
    </row>
    <row r="10" spans="1:9" ht="15.95" customHeight="1" x14ac:dyDescent="0.25">
      <c r="A10" s="6" t="s">
        <v>10</v>
      </c>
      <c r="B10" s="6" t="s">
        <v>16</v>
      </c>
      <c r="C10" s="7">
        <v>60</v>
      </c>
      <c r="D10" s="7">
        <v>42</v>
      </c>
      <c r="E10" s="9">
        <f t="shared" si="0"/>
        <v>0.7</v>
      </c>
      <c r="F10" s="7">
        <v>5</v>
      </c>
      <c r="G10" s="9">
        <f t="shared" si="1"/>
        <v>8.3333333333333329E-2</v>
      </c>
      <c r="H10" s="7">
        <v>13</v>
      </c>
      <c r="I10" s="9">
        <f t="shared" si="2"/>
        <v>0.21666666666666667</v>
      </c>
    </row>
    <row r="11" spans="1:9" ht="15.95" customHeight="1" x14ac:dyDescent="0.25">
      <c r="A11" s="13" t="s">
        <v>10</v>
      </c>
      <c r="B11" s="13" t="s">
        <v>36</v>
      </c>
      <c r="C11" s="21">
        <f>SUM(C5:C10)</f>
        <v>321</v>
      </c>
      <c r="D11" s="21">
        <f>SUM(D5:D10)</f>
        <v>217</v>
      </c>
      <c r="E11" s="22">
        <f>D11/C11</f>
        <v>0.67601246105919</v>
      </c>
      <c r="F11" s="21">
        <f>SUM(F5:F10)</f>
        <v>31</v>
      </c>
      <c r="G11" s="22">
        <f>F11/C11</f>
        <v>9.657320872274143E-2</v>
      </c>
      <c r="H11" s="21">
        <f>SUM(H5:H10)</f>
        <v>73</v>
      </c>
      <c r="I11" s="22">
        <f>H11/C11</f>
        <v>0.22741433021806853</v>
      </c>
    </row>
    <row r="12" spans="1:9" ht="15.95" customHeight="1" x14ac:dyDescent="0.25">
      <c r="A12" s="6"/>
      <c r="B12" s="6"/>
      <c r="C12" s="7"/>
      <c r="D12" s="7"/>
      <c r="E12" s="9"/>
      <c r="F12" s="7"/>
      <c r="G12" s="9"/>
      <c r="H12" s="7"/>
      <c r="I12" s="9"/>
    </row>
    <row r="13" spans="1:9" ht="15.95" customHeight="1" x14ac:dyDescent="0.25">
      <c r="A13" s="6" t="s">
        <v>22</v>
      </c>
      <c r="B13" s="6" t="s">
        <v>11</v>
      </c>
      <c r="C13" s="7">
        <v>131</v>
      </c>
      <c r="D13" s="7">
        <v>117</v>
      </c>
      <c r="E13" s="9">
        <f t="shared" si="0"/>
        <v>0.89312977099236646</v>
      </c>
      <c r="F13" s="8">
        <v>0</v>
      </c>
      <c r="G13" s="9">
        <f t="shared" si="1"/>
        <v>0</v>
      </c>
      <c r="H13" s="7">
        <v>14</v>
      </c>
      <c r="I13" s="9">
        <f t="shared" si="2"/>
        <v>0.10687022900763359</v>
      </c>
    </row>
    <row r="14" spans="1:9" ht="15.95" customHeight="1" x14ac:dyDescent="0.25">
      <c r="A14" s="6" t="s">
        <v>22</v>
      </c>
      <c r="B14" s="6" t="s">
        <v>12</v>
      </c>
      <c r="C14" s="7">
        <v>131</v>
      </c>
      <c r="D14" s="7">
        <v>121</v>
      </c>
      <c r="E14" s="9">
        <f t="shared" si="0"/>
        <v>0.92366412213740456</v>
      </c>
      <c r="F14" s="8">
        <v>0</v>
      </c>
      <c r="G14" s="9">
        <f t="shared" si="1"/>
        <v>0</v>
      </c>
      <c r="H14" s="7">
        <v>10</v>
      </c>
      <c r="I14" s="9">
        <f t="shared" si="2"/>
        <v>7.6335877862595422E-2</v>
      </c>
    </row>
    <row r="15" spans="1:9" ht="15.95" customHeight="1" x14ac:dyDescent="0.25">
      <c r="A15" s="6" t="s">
        <v>22</v>
      </c>
      <c r="B15" s="6" t="s">
        <v>13</v>
      </c>
      <c r="C15" s="7">
        <v>99</v>
      </c>
      <c r="D15" s="7">
        <v>84</v>
      </c>
      <c r="E15" s="9">
        <f t="shared" si="0"/>
        <v>0.84848484848484851</v>
      </c>
      <c r="F15" s="8">
        <v>0</v>
      </c>
      <c r="G15" s="9">
        <f t="shared" si="1"/>
        <v>0</v>
      </c>
      <c r="H15" s="7">
        <v>15</v>
      </c>
      <c r="I15" s="9">
        <f t="shared" si="2"/>
        <v>0.15151515151515152</v>
      </c>
    </row>
    <row r="16" spans="1:9" ht="15.95" customHeight="1" x14ac:dyDescent="0.25">
      <c r="A16" s="6" t="s">
        <v>22</v>
      </c>
      <c r="B16" s="6" t="s">
        <v>14</v>
      </c>
      <c r="C16" s="7">
        <v>108</v>
      </c>
      <c r="D16" s="7">
        <v>91</v>
      </c>
      <c r="E16" s="9">
        <f t="shared" si="0"/>
        <v>0.84259259259259256</v>
      </c>
      <c r="F16" s="8">
        <v>0</v>
      </c>
      <c r="G16" s="9">
        <f t="shared" si="1"/>
        <v>0</v>
      </c>
      <c r="H16" s="7">
        <v>17</v>
      </c>
      <c r="I16" s="9">
        <f t="shared" si="2"/>
        <v>0.15740740740740741</v>
      </c>
    </row>
    <row r="17" spans="1:9" ht="15.95" customHeight="1" x14ac:dyDescent="0.25">
      <c r="A17" s="6" t="s">
        <v>22</v>
      </c>
      <c r="B17" s="6" t="s">
        <v>15</v>
      </c>
      <c r="C17" s="7">
        <v>161</v>
      </c>
      <c r="D17" s="7">
        <v>132</v>
      </c>
      <c r="E17" s="9">
        <f t="shared" si="0"/>
        <v>0.81987577639751552</v>
      </c>
      <c r="F17" s="8">
        <v>0</v>
      </c>
      <c r="G17" s="9">
        <f t="shared" si="1"/>
        <v>0</v>
      </c>
      <c r="H17" s="7">
        <v>29</v>
      </c>
      <c r="I17" s="9">
        <f t="shared" si="2"/>
        <v>0.18012422360248448</v>
      </c>
    </row>
    <row r="18" spans="1:9" ht="15.95" customHeight="1" x14ac:dyDescent="0.25">
      <c r="A18" s="6" t="s">
        <v>22</v>
      </c>
      <c r="B18" s="6" t="s">
        <v>16</v>
      </c>
      <c r="C18" s="7">
        <v>107</v>
      </c>
      <c r="D18" s="7">
        <v>96</v>
      </c>
      <c r="E18" s="9">
        <f t="shared" si="0"/>
        <v>0.89719626168224298</v>
      </c>
      <c r="F18" s="8">
        <v>0</v>
      </c>
      <c r="G18" s="9">
        <f t="shared" si="1"/>
        <v>0</v>
      </c>
      <c r="H18" s="7">
        <v>11</v>
      </c>
      <c r="I18" s="9">
        <f t="shared" si="2"/>
        <v>0.10280373831775701</v>
      </c>
    </row>
    <row r="19" spans="1:9" ht="15.95" customHeight="1" x14ac:dyDescent="0.25">
      <c r="A19" s="13" t="s">
        <v>22</v>
      </c>
      <c r="B19" s="13" t="s">
        <v>36</v>
      </c>
      <c r="C19" s="21">
        <f>SUM(C13:C18)</f>
        <v>737</v>
      </c>
      <c r="D19" s="21">
        <f>SUM(D13:D18)</f>
        <v>641</v>
      </c>
      <c r="E19" s="22">
        <f>D19/C19</f>
        <v>0.86974219810040709</v>
      </c>
      <c r="F19" s="21">
        <f>SUM(F13:F18)</f>
        <v>0</v>
      </c>
      <c r="G19" s="22">
        <f>F19/C19</f>
        <v>0</v>
      </c>
      <c r="H19" s="21">
        <f>SUM(H13:H18)</f>
        <v>96</v>
      </c>
      <c r="I19" s="22">
        <f>H19/C19</f>
        <v>0.13025780189959293</v>
      </c>
    </row>
    <row r="20" spans="1:9" ht="15.95" customHeight="1" x14ac:dyDescent="0.25">
      <c r="A20" s="6"/>
      <c r="B20" s="6"/>
      <c r="C20" s="7"/>
      <c r="D20" s="7"/>
      <c r="E20" s="9"/>
      <c r="F20" s="8"/>
      <c r="G20" s="9"/>
      <c r="H20" s="7"/>
      <c r="I20" s="9"/>
    </row>
    <row r="21" spans="1:9" ht="15.95" customHeight="1" x14ac:dyDescent="0.25">
      <c r="A21" s="6" t="s">
        <v>23</v>
      </c>
      <c r="B21" s="6" t="s">
        <v>11</v>
      </c>
      <c r="C21" s="7">
        <v>342</v>
      </c>
      <c r="D21" s="7">
        <v>299</v>
      </c>
      <c r="E21" s="9">
        <f t="shared" si="0"/>
        <v>0.8742690058479532</v>
      </c>
      <c r="F21" s="7">
        <v>3</v>
      </c>
      <c r="G21" s="9">
        <f t="shared" si="1"/>
        <v>8.771929824561403E-3</v>
      </c>
      <c r="H21" s="7">
        <v>40</v>
      </c>
      <c r="I21" s="9">
        <f t="shared" si="2"/>
        <v>0.11695906432748537</v>
      </c>
    </row>
    <row r="22" spans="1:9" ht="15.95" customHeight="1" x14ac:dyDescent="0.25">
      <c r="A22" s="6" t="s">
        <v>23</v>
      </c>
      <c r="B22" s="6" t="s">
        <v>12</v>
      </c>
      <c r="C22" s="7">
        <v>323</v>
      </c>
      <c r="D22" s="7">
        <v>286</v>
      </c>
      <c r="E22" s="9">
        <f t="shared" si="0"/>
        <v>0.88544891640866874</v>
      </c>
      <c r="F22" s="7">
        <v>2</v>
      </c>
      <c r="G22" s="9">
        <f t="shared" si="1"/>
        <v>6.1919504643962852E-3</v>
      </c>
      <c r="H22" s="7">
        <v>35</v>
      </c>
      <c r="I22" s="9">
        <f t="shared" si="2"/>
        <v>0.10835913312693499</v>
      </c>
    </row>
    <row r="23" spans="1:9" ht="15.95" customHeight="1" x14ac:dyDescent="0.25">
      <c r="A23" s="6" t="s">
        <v>23</v>
      </c>
      <c r="B23" s="6" t="s">
        <v>13</v>
      </c>
      <c r="C23" s="7">
        <v>282</v>
      </c>
      <c r="D23" s="7">
        <v>257</v>
      </c>
      <c r="E23" s="9">
        <f t="shared" si="0"/>
        <v>0.91134751773049649</v>
      </c>
      <c r="F23" s="7">
        <v>2</v>
      </c>
      <c r="G23" s="9">
        <f t="shared" si="1"/>
        <v>7.0921985815602835E-3</v>
      </c>
      <c r="H23" s="7">
        <v>23</v>
      </c>
      <c r="I23" s="9">
        <f t="shared" si="2"/>
        <v>8.1560283687943269E-2</v>
      </c>
    </row>
    <row r="24" spans="1:9" ht="15.95" customHeight="1" x14ac:dyDescent="0.25">
      <c r="A24" s="6" t="s">
        <v>23</v>
      </c>
      <c r="B24" s="6" t="s">
        <v>14</v>
      </c>
      <c r="C24" s="7">
        <v>287</v>
      </c>
      <c r="D24" s="7">
        <v>258</v>
      </c>
      <c r="E24" s="9">
        <f t="shared" si="0"/>
        <v>0.89895470383275267</v>
      </c>
      <c r="F24" s="7">
        <v>1</v>
      </c>
      <c r="G24" s="9">
        <f t="shared" si="1"/>
        <v>3.4843205574912892E-3</v>
      </c>
      <c r="H24" s="7">
        <v>28</v>
      </c>
      <c r="I24" s="9">
        <f t="shared" si="2"/>
        <v>9.7560975609756101E-2</v>
      </c>
    </row>
    <row r="25" spans="1:9" ht="15.95" customHeight="1" x14ac:dyDescent="0.25">
      <c r="A25" s="6" t="s">
        <v>23</v>
      </c>
      <c r="B25" s="6" t="s">
        <v>15</v>
      </c>
      <c r="C25" s="7">
        <v>302</v>
      </c>
      <c r="D25" s="7">
        <v>265</v>
      </c>
      <c r="E25" s="9">
        <f t="shared" si="0"/>
        <v>0.87748344370860931</v>
      </c>
      <c r="F25" s="7">
        <v>2</v>
      </c>
      <c r="G25" s="9">
        <f t="shared" si="1"/>
        <v>6.6225165562913907E-3</v>
      </c>
      <c r="H25" s="7">
        <v>35</v>
      </c>
      <c r="I25" s="9">
        <f t="shared" si="2"/>
        <v>0.11589403973509933</v>
      </c>
    </row>
    <row r="26" spans="1:9" ht="15.95" customHeight="1" x14ac:dyDescent="0.25">
      <c r="A26" s="6" t="s">
        <v>23</v>
      </c>
      <c r="B26" s="6" t="s">
        <v>16</v>
      </c>
      <c r="C26" s="7">
        <v>272</v>
      </c>
      <c r="D26" s="7">
        <v>252</v>
      </c>
      <c r="E26" s="9">
        <f t="shared" si="0"/>
        <v>0.92647058823529416</v>
      </c>
      <c r="F26" s="7">
        <v>1</v>
      </c>
      <c r="G26" s="9">
        <f t="shared" si="1"/>
        <v>3.6764705882352941E-3</v>
      </c>
      <c r="H26" s="7">
        <v>19</v>
      </c>
      <c r="I26" s="9">
        <f t="shared" si="2"/>
        <v>6.985294117647059E-2</v>
      </c>
    </row>
    <row r="27" spans="1:9" ht="15.95" customHeight="1" x14ac:dyDescent="0.25">
      <c r="A27" s="13" t="s">
        <v>23</v>
      </c>
      <c r="B27" s="13" t="s">
        <v>36</v>
      </c>
      <c r="C27" s="21">
        <f>SUM(C21:C26)</f>
        <v>1808</v>
      </c>
      <c r="D27" s="21">
        <f>SUM(D21:D26)</f>
        <v>1617</v>
      </c>
      <c r="E27" s="22">
        <f>D27/C27</f>
        <v>0.89435840707964598</v>
      </c>
      <c r="F27" s="21">
        <f>SUM(F21:F26)</f>
        <v>11</v>
      </c>
      <c r="G27" s="22">
        <f>F27/C27</f>
        <v>6.0840707964601769E-3</v>
      </c>
      <c r="H27" s="21">
        <f>SUM(H21:H26)</f>
        <v>180</v>
      </c>
      <c r="I27" s="22">
        <f>H27/C27</f>
        <v>9.9557522123893807E-2</v>
      </c>
    </row>
    <row r="28" spans="1:9" ht="15.95" customHeight="1" x14ac:dyDescent="0.25">
      <c r="A28" s="6"/>
      <c r="B28" s="6"/>
      <c r="C28" s="7"/>
      <c r="D28" s="7"/>
      <c r="E28" s="9"/>
      <c r="F28" s="7"/>
      <c r="G28" s="9"/>
      <c r="H28" s="7"/>
      <c r="I28" s="9"/>
    </row>
    <row r="29" spans="1:9" ht="15.95" customHeight="1" x14ac:dyDescent="0.25">
      <c r="A29" s="6" t="s">
        <v>24</v>
      </c>
      <c r="B29" s="6" t="s">
        <v>11</v>
      </c>
      <c r="C29" s="7">
        <v>4</v>
      </c>
      <c r="D29" s="7">
        <v>3</v>
      </c>
      <c r="E29" s="9">
        <f t="shared" si="0"/>
        <v>0.75</v>
      </c>
      <c r="F29" s="8">
        <v>0</v>
      </c>
      <c r="G29" s="9">
        <f t="shared" si="1"/>
        <v>0</v>
      </c>
      <c r="H29" s="7">
        <v>1</v>
      </c>
      <c r="I29" s="9">
        <f t="shared" si="2"/>
        <v>0.25</v>
      </c>
    </row>
    <row r="30" spans="1:9" ht="15.95" customHeight="1" x14ac:dyDescent="0.25">
      <c r="A30" s="6" t="s">
        <v>24</v>
      </c>
      <c r="B30" s="6" t="s">
        <v>12</v>
      </c>
      <c r="C30" s="7">
        <v>3</v>
      </c>
      <c r="D30" s="7">
        <v>2</v>
      </c>
      <c r="E30" s="9">
        <f t="shared" si="0"/>
        <v>0.66666666666666663</v>
      </c>
      <c r="F30" s="8">
        <v>0</v>
      </c>
      <c r="G30" s="9">
        <f t="shared" si="1"/>
        <v>0</v>
      </c>
      <c r="H30" s="7">
        <v>1</v>
      </c>
      <c r="I30" s="9">
        <f t="shared" si="2"/>
        <v>0.33333333333333331</v>
      </c>
    </row>
    <row r="31" spans="1:9" ht="15.95" customHeight="1" x14ac:dyDescent="0.25">
      <c r="A31" s="6" t="s">
        <v>24</v>
      </c>
      <c r="B31" s="6" t="s">
        <v>13</v>
      </c>
      <c r="C31" s="7">
        <v>2</v>
      </c>
      <c r="D31" s="7">
        <v>2</v>
      </c>
      <c r="E31" s="9">
        <f t="shared" si="0"/>
        <v>1</v>
      </c>
      <c r="F31" s="8">
        <v>0</v>
      </c>
      <c r="G31" s="9">
        <f t="shared" si="1"/>
        <v>0</v>
      </c>
      <c r="H31" s="8">
        <v>0</v>
      </c>
      <c r="I31" s="9">
        <f t="shared" si="2"/>
        <v>0</v>
      </c>
    </row>
    <row r="32" spans="1:9" ht="15.95" customHeight="1" x14ac:dyDescent="0.25">
      <c r="A32" s="6" t="s">
        <v>24</v>
      </c>
      <c r="B32" s="6" t="s">
        <v>14</v>
      </c>
      <c r="C32" s="7">
        <v>1</v>
      </c>
      <c r="D32" s="8">
        <v>0</v>
      </c>
      <c r="E32" s="9">
        <f t="shared" si="0"/>
        <v>0</v>
      </c>
      <c r="F32" s="7">
        <v>1</v>
      </c>
      <c r="G32" s="9">
        <f t="shared" si="1"/>
        <v>1</v>
      </c>
      <c r="H32" s="8">
        <v>0</v>
      </c>
      <c r="I32" s="9">
        <f t="shared" si="2"/>
        <v>0</v>
      </c>
    </row>
    <row r="33" spans="1:9" ht="15.95" customHeight="1" x14ac:dyDescent="0.25">
      <c r="A33" s="6" t="s">
        <v>24</v>
      </c>
      <c r="B33" s="6" t="s">
        <v>15</v>
      </c>
      <c r="C33" s="7">
        <v>0</v>
      </c>
      <c r="D33" s="8">
        <v>0</v>
      </c>
      <c r="E33" s="9">
        <v>0</v>
      </c>
      <c r="F33" s="7">
        <v>0</v>
      </c>
      <c r="G33" s="9">
        <v>0</v>
      </c>
      <c r="H33" s="8">
        <v>0</v>
      </c>
      <c r="I33" s="9">
        <v>0</v>
      </c>
    </row>
    <row r="34" spans="1:9" ht="15.95" customHeight="1" x14ac:dyDescent="0.25">
      <c r="A34" s="6" t="s">
        <v>24</v>
      </c>
      <c r="B34" s="6" t="s">
        <v>16</v>
      </c>
      <c r="C34" s="7">
        <v>1</v>
      </c>
      <c r="D34" s="7">
        <v>1</v>
      </c>
      <c r="E34" s="9">
        <f t="shared" si="0"/>
        <v>1</v>
      </c>
      <c r="F34" s="8">
        <v>0</v>
      </c>
      <c r="G34" s="9">
        <f t="shared" si="1"/>
        <v>0</v>
      </c>
      <c r="H34" s="8">
        <v>0</v>
      </c>
      <c r="I34" s="9">
        <f t="shared" si="2"/>
        <v>0</v>
      </c>
    </row>
    <row r="35" spans="1:9" ht="15.95" customHeight="1" x14ac:dyDescent="0.25">
      <c r="A35" s="13" t="s">
        <v>24</v>
      </c>
      <c r="B35" s="13" t="s">
        <v>36</v>
      </c>
      <c r="C35" s="21">
        <f>SUM(C29:C34)</f>
        <v>11</v>
      </c>
      <c r="D35" s="21">
        <f>SUM(D29:D34)</f>
        <v>8</v>
      </c>
      <c r="E35" s="22">
        <f>D35/C35</f>
        <v>0.72727272727272729</v>
      </c>
      <c r="F35" s="23">
        <f>SUM(F29:F34)</f>
        <v>1</v>
      </c>
      <c r="G35" s="22">
        <f>F35/C35</f>
        <v>9.0909090909090912E-2</v>
      </c>
      <c r="H35" s="23">
        <f>SUM(H29:H34)</f>
        <v>2</v>
      </c>
      <c r="I35" s="22">
        <f>H35/C35</f>
        <v>0.18181818181818182</v>
      </c>
    </row>
    <row r="36" spans="1:9" ht="18" customHeight="1" x14ac:dyDescent="0.25"/>
    <row r="37" spans="1:9" ht="9.9499999999999993" customHeight="1" x14ac:dyDescent="0.25"/>
  </sheetData>
  <autoFilter ref="A4:B4" xr:uid="{00000000-0001-0000-0100-000000000000}"/>
  <mergeCells count="6">
    <mergeCell ref="D2:I2"/>
    <mergeCell ref="D3:E3"/>
    <mergeCell ref="F3:G3"/>
    <mergeCell ref="H3:I3"/>
    <mergeCell ref="A1:C3"/>
    <mergeCell ref="D1:I1"/>
  </mergeCells>
  <pageMargins left="0.5" right="0.5" top="1.1000000000000001" bottom="1" header="0.4" footer="0.5"/>
  <pageSetup orientation="landscape" horizontalDpi="300" verticalDpi="300" r:id="rId1"/>
  <headerFooter>
    <oddHeader>&amp;CUniversity of Idaho
Full-Time Grad &amp; Law
6-year Graduation Rate by Level</oddHeader>
    <oddFooter>&amp;L&amp;A
&amp;F&amp;CPage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9"/>
  <sheetViews>
    <sheetView showGridLines="0" showWhiteSpace="0" zoomScaleNormal="100" zoomScalePageLayoutView="7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E8" sqref="E8"/>
    </sheetView>
  </sheetViews>
  <sheetFormatPr defaultRowHeight="15" x14ac:dyDescent="0.25"/>
  <cols>
    <col min="1" max="1" width="28.7109375" style="1" customWidth="1"/>
    <col min="2" max="2" width="12.7109375" style="1" customWidth="1"/>
    <col min="3" max="10" width="9.7109375" style="1" customWidth="1"/>
    <col min="11" max="16384" width="9.140625" style="1"/>
  </cols>
  <sheetData>
    <row r="1" spans="1:10" ht="18" customHeight="1" x14ac:dyDescent="0.25">
      <c r="A1" s="62" t="s">
        <v>0</v>
      </c>
      <c r="B1" s="62"/>
      <c r="C1" s="62"/>
      <c r="D1" s="62"/>
      <c r="E1" s="64" t="s">
        <v>161</v>
      </c>
      <c r="F1" s="64"/>
      <c r="G1" s="64"/>
      <c r="H1" s="64"/>
      <c r="I1" s="64"/>
      <c r="J1" s="64"/>
    </row>
    <row r="2" spans="1:10" ht="18" customHeight="1" x14ac:dyDescent="0.25">
      <c r="A2" s="62"/>
      <c r="B2" s="62"/>
      <c r="C2" s="62"/>
      <c r="D2" s="62"/>
      <c r="E2" s="64"/>
      <c r="F2" s="64"/>
      <c r="G2" s="64"/>
      <c r="H2" s="64"/>
      <c r="I2" s="64"/>
      <c r="J2" s="64"/>
    </row>
    <row r="3" spans="1:10" ht="18" customHeight="1" x14ac:dyDescent="0.25">
      <c r="A3" s="62"/>
      <c r="B3" s="62"/>
      <c r="C3" s="62"/>
      <c r="D3" s="62"/>
      <c r="E3" s="63" t="s">
        <v>2</v>
      </c>
      <c r="F3" s="63"/>
      <c r="G3" s="63"/>
      <c r="H3" s="63"/>
      <c r="I3" s="63"/>
      <c r="J3" s="63"/>
    </row>
    <row r="4" spans="1:10" ht="18" customHeight="1" x14ac:dyDescent="0.25">
      <c r="A4" s="62"/>
      <c r="B4" s="62"/>
      <c r="C4" s="62"/>
      <c r="D4" s="62"/>
      <c r="E4" s="63" t="s">
        <v>3</v>
      </c>
      <c r="F4" s="63"/>
      <c r="G4" s="63" t="s">
        <v>4</v>
      </c>
      <c r="H4" s="63"/>
      <c r="I4" s="63" t="s">
        <v>5</v>
      </c>
      <c r="J4" s="63"/>
    </row>
    <row r="5" spans="1:10" ht="36" customHeight="1" x14ac:dyDescent="0.25">
      <c r="A5" s="2" t="s">
        <v>162</v>
      </c>
      <c r="B5" s="2" t="s">
        <v>9</v>
      </c>
      <c r="C5" s="2" t="s">
        <v>160</v>
      </c>
      <c r="D5" s="3" t="s">
        <v>1</v>
      </c>
      <c r="E5" s="3" t="s">
        <v>6</v>
      </c>
      <c r="F5" s="3" t="s">
        <v>7</v>
      </c>
      <c r="G5" s="3" t="s">
        <v>6</v>
      </c>
      <c r="H5" s="3" t="s">
        <v>7</v>
      </c>
      <c r="I5" s="3" t="s">
        <v>6</v>
      </c>
      <c r="J5" s="3" t="s">
        <v>7</v>
      </c>
    </row>
    <row r="6" spans="1:10" ht="15.95" customHeight="1" x14ac:dyDescent="0.25">
      <c r="A6" s="6" t="s">
        <v>26</v>
      </c>
      <c r="B6" s="6" t="s">
        <v>10</v>
      </c>
      <c r="C6" s="6" t="s">
        <v>11</v>
      </c>
      <c r="D6" s="7">
        <v>8</v>
      </c>
      <c r="E6" s="8">
        <v>0</v>
      </c>
      <c r="F6" s="18">
        <f t="shared" ref="F6:F70" si="0">E6/D6</f>
        <v>0</v>
      </c>
      <c r="G6" s="7">
        <v>8</v>
      </c>
      <c r="H6" s="9">
        <f t="shared" ref="H6:H70" si="1">G6/D6</f>
        <v>1</v>
      </c>
      <c r="I6" s="8">
        <v>0</v>
      </c>
      <c r="J6" s="9">
        <f t="shared" ref="J6:J70" si="2">I6/D6</f>
        <v>0</v>
      </c>
    </row>
    <row r="7" spans="1:10" ht="15.95" customHeight="1" x14ac:dyDescent="0.25">
      <c r="A7" s="6" t="s">
        <v>26</v>
      </c>
      <c r="B7" s="6" t="s">
        <v>10</v>
      </c>
      <c r="C7" s="6" t="s">
        <v>12</v>
      </c>
      <c r="D7" s="7">
        <v>10</v>
      </c>
      <c r="E7" s="8">
        <v>0</v>
      </c>
      <c r="F7" s="18">
        <f t="shared" si="0"/>
        <v>0</v>
      </c>
      <c r="G7" s="7">
        <v>9</v>
      </c>
      <c r="H7" s="9">
        <f t="shared" si="1"/>
        <v>0.9</v>
      </c>
      <c r="I7" s="7">
        <v>1</v>
      </c>
      <c r="J7" s="9">
        <f t="shared" si="2"/>
        <v>0.1</v>
      </c>
    </row>
    <row r="8" spans="1:10" ht="15.95" customHeight="1" x14ac:dyDescent="0.25">
      <c r="A8" s="6" t="s">
        <v>26</v>
      </c>
      <c r="B8" s="6" t="s">
        <v>10</v>
      </c>
      <c r="C8" s="6" t="s">
        <v>13</v>
      </c>
      <c r="D8" s="7">
        <v>2</v>
      </c>
      <c r="E8" s="8">
        <v>0</v>
      </c>
      <c r="F8" s="18">
        <f t="shared" si="0"/>
        <v>0</v>
      </c>
      <c r="G8" s="7">
        <v>1</v>
      </c>
      <c r="H8" s="9">
        <f t="shared" si="1"/>
        <v>0.5</v>
      </c>
      <c r="I8" s="7">
        <v>1</v>
      </c>
      <c r="J8" s="9">
        <f t="shared" si="2"/>
        <v>0.5</v>
      </c>
    </row>
    <row r="9" spans="1:10" ht="15.95" customHeight="1" x14ac:dyDescent="0.25">
      <c r="A9" s="6" t="s">
        <v>26</v>
      </c>
      <c r="B9" s="6" t="s">
        <v>10</v>
      </c>
      <c r="C9" s="6" t="s">
        <v>14</v>
      </c>
      <c r="D9" s="7">
        <v>5</v>
      </c>
      <c r="E9" s="8">
        <v>0</v>
      </c>
      <c r="F9" s="18">
        <f t="shared" si="0"/>
        <v>0</v>
      </c>
      <c r="G9" s="7">
        <v>5</v>
      </c>
      <c r="H9" s="9">
        <f t="shared" si="1"/>
        <v>1</v>
      </c>
      <c r="I9" s="8">
        <v>0</v>
      </c>
      <c r="J9" s="9">
        <f t="shared" si="2"/>
        <v>0</v>
      </c>
    </row>
    <row r="10" spans="1:10" ht="15.95" customHeight="1" x14ac:dyDescent="0.25">
      <c r="A10" s="6" t="s">
        <v>26</v>
      </c>
      <c r="B10" s="6" t="s">
        <v>10</v>
      </c>
      <c r="C10" s="6" t="s">
        <v>15</v>
      </c>
      <c r="D10" s="7">
        <v>4</v>
      </c>
      <c r="E10" s="8">
        <v>0</v>
      </c>
      <c r="F10" s="18">
        <f t="shared" si="0"/>
        <v>0</v>
      </c>
      <c r="G10" s="7">
        <v>4</v>
      </c>
      <c r="H10" s="9">
        <f t="shared" si="1"/>
        <v>1</v>
      </c>
      <c r="I10" s="8">
        <v>0</v>
      </c>
      <c r="J10" s="9">
        <f t="shared" si="2"/>
        <v>0</v>
      </c>
    </row>
    <row r="11" spans="1:10" ht="15.95" customHeight="1" x14ac:dyDescent="0.25">
      <c r="A11" s="6" t="s">
        <v>26</v>
      </c>
      <c r="B11" s="6" t="s">
        <v>10</v>
      </c>
      <c r="C11" s="6" t="s">
        <v>16</v>
      </c>
      <c r="D11" s="7">
        <v>7</v>
      </c>
      <c r="E11" s="8">
        <v>0</v>
      </c>
      <c r="F11" s="18">
        <f t="shared" si="0"/>
        <v>0</v>
      </c>
      <c r="G11" s="7">
        <v>6</v>
      </c>
      <c r="H11" s="9">
        <f t="shared" si="1"/>
        <v>0.8571428571428571</v>
      </c>
      <c r="I11" s="7">
        <v>1</v>
      </c>
      <c r="J11" s="9">
        <f t="shared" si="2"/>
        <v>0.14285714285714285</v>
      </c>
    </row>
    <row r="12" spans="1:10" ht="15.95" customHeight="1" x14ac:dyDescent="0.25">
      <c r="A12" s="6" t="s">
        <v>26</v>
      </c>
      <c r="B12" s="6" t="s">
        <v>10</v>
      </c>
      <c r="C12" s="6" t="s">
        <v>17</v>
      </c>
      <c r="D12" s="7">
        <v>7</v>
      </c>
      <c r="E12" s="8">
        <v>0</v>
      </c>
      <c r="F12" s="18">
        <f t="shared" si="0"/>
        <v>0</v>
      </c>
      <c r="G12" s="7">
        <v>7</v>
      </c>
      <c r="H12" s="9">
        <f t="shared" si="1"/>
        <v>1</v>
      </c>
      <c r="I12" s="8">
        <v>0</v>
      </c>
      <c r="J12" s="9">
        <f t="shared" si="2"/>
        <v>0</v>
      </c>
    </row>
    <row r="13" spans="1:10" ht="15.95" customHeight="1" x14ac:dyDescent="0.25">
      <c r="A13" s="6" t="s">
        <v>26</v>
      </c>
      <c r="B13" s="6" t="s">
        <v>10</v>
      </c>
      <c r="C13" s="6" t="s">
        <v>18</v>
      </c>
      <c r="D13" s="7">
        <v>8</v>
      </c>
      <c r="E13" s="8">
        <v>0</v>
      </c>
      <c r="F13" s="18">
        <f t="shared" si="0"/>
        <v>0</v>
      </c>
      <c r="G13" s="7">
        <v>8</v>
      </c>
      <c r="H13" s="9">
        <f t="shared" si="1"/>
        <v>1</v>
      </c>
      <c r="I13" s="8">
        <v>0</v>
      </c>
      <c r="J13" s="9">
        <f t="shared" si="2"/>
        <v>0</v>
      </c>
    </row>
    <row r="14" spans="1:10" ht="15.95" customHeight="1" x14ac:dyDescent="0.25">
      <c r="A14" s="6" t="s">
        <v>26</v>
      </c>
      <c r="B14" s="6" t="s">
        <v>10</v>
      </c>
      <c r="C14" s="6" t="s">
        <v>19</v>
      </c>
      <c r="D14" s="7">
        <v>6</v>
      </c>
      <c r="E14" s="8">
        <v>0</v>
      </c>
      <c r="F14" s="18">
        <f t="shared" si="0"/>
        <v>0</v>
      </c>
      <c r="G14" s="7">
        <v>6</v>
      </c>
      <c r="H14" s="9">
        <f t="shared" si="1"/>
        <v>1</v>
      </c>
      <c r="I14" s="8">
        <v>0</v>
      </c>
      <c r="J14" s="9">
        <f t="shared" si="2"/>
        <v>0</v>
      </c>
    </row>
    <row r="15" spans="1:10" ht="15.95" customHeight="1" x14ac:dyDescent="0.25">
      <c r="A15" s="6" t="s">
        <v>26</v>
      </c>
      <c r="B15" s="6" t="s">
        <v>10</v>
      </c>
      <c r="C15" s="6" t="s">
        <v>20</v>
      </c>
      <c r="D15" s="7">
        <v>7</v>
      </c>
      <c r="E15" s="8">
        <v>0</v>
      </c>
      <c r="F15" s="18">
        <f t="shared" si="0"/>
        <v>0</v>
      </c>
      <c r="G15" s="7">
        <v>5</v>
      </c>
      <c r="H15" s="9">
        <f t="shared" si="1"/>
        <v>0.7142857142857143</v>
      </c>
      <c r="I15" s="7">
        <v>2</v>
      </c>
      <c r="J15" s="9">
        <f t="shared" si="2"/>
        <v>0.2857142857142857</v>
      </c>
    </row>
    <row r="16" spans="1:10" ht="15.95" customHeight="1" x14ac:dyDescent="0.25">
      <c r="A16" s="6" t="s">
        <v>26</v>
      </c>
      <c r="B16" s="6" t="s">
        <v>10</v>
      </c>
      <c r="C16" s="6" t="s">
        <v>21</v>
      </c>
      <c r="D16" s="7">
        <v>7</v>
      </c>
      <c r="E16" s="8">
        <v>0</v>
      </c>
      <c r="F16" s="18">
        <f t="shared" si="0"/>
        <v>0</v>
      </c>
      <c r="G16" s="7">
        <v>6</v>
      </c>
      <c r="H16" s="9">
        <f t="shared" si="1"/>
        <v>0.8571428571428571</v>
      </c>
      <c r="I16" s="7">
        <v>1</v>
      </c>
      <c r="J16" s="9">
        <f t="shared" si="2"/>
        <v>0.14285714285714285</v>
      </c>
    </row>
    <row r="17" spans="1:10" ht="15.95" customHeight="1" x14ac:dyDescent="0.25">
      <c r="A17" s="6" t="s">
        <v>26</v>
      </c>
      <c r="B17" s="6" t="s">
        <v>23</v>
      </c>
      <c r="C17" s="6" t="s">
        <v>11</v>
      </c>
      <c r="D17" s="7">
        <v>18</v>
      </c>
      <c r="E17" s="8">
        <v>0</v>
      </c>
      <c r="F17" s="18">
        <f t="shared" si="0"/>
        <v>0</v>
      </c>
      <c r="G17" s="7">
        <v>18</v>
      </c>
      <c r="H17" s="9">
        <f t="shared" si="1"/>
        <v>1</v>
      </c>
      <c r="I17" s="8">
        <v>0</v>
      </c>
      <c r="J17" s="9">
        <f t="shared" si="2"/>
        <v>0</v>
      </c>
    </row>
    <row r="18" spans="1:10" ht="15.95" customHeight="1" x14ac:dyDescent="0.25">
      <c r="A18" s="6" t="s">
        <v>26</v>
      </c>
      <c r="B18" s="6" t="s">
        <v>23</v>
      </c>
      <c r="C18" s="6" t="s">
        <v>12</v>
      </c>
      <c r="D18" s="7">
        <v>33</v>
      </c>
      <c r="E18" s="7">
        <v>1</v>
      </c>
      <c r="F18" s="18">
        <f t="shared" si="0"/>
        <v>3.0303030303030304E-2</v>
      </c>
      <c r="G18" s="7">
        <v>30</v>
      </c>
      <c r="H18" s="9">
        <f t="shared" si="1"/>
        <v>0.90909090909090906</v>
      </c>
      <c r="I18" s="7">
        <v>2</v>
      </c>
      <c r="J18" s="9">
        <f t="shared" si="2"/>
        <v>6.0606060606060608E-2</v>
      </c>
    </row>
    <row r="19" spans="1:10" ht="15.95" customHeight="1" x14ac:dyDescent="0.25">
      <c r="A19" s="6" t="s">
        <v>26</v>
      </c>
      <c r="B19" s="6" t="s">
        <v>23</v>
      </c>
      <c r="C19" s="6" t="s">
        <v>13</v>
      </c>
      <c r="D19" s="7">
        <v>16</v>
      </c>
      <c r="E19" s="8">
        <v>0</v>
      </c>
      <c r="F19" s="18">
        <f t="shared" si="0"/>
        <v>0</v>
      </c>
      <c r="G19" s="7">
        <v>15</v>
      </c>
      <c r="H19" s="9">
        <f t="shared" si="1"/>
        <v>0.9375</v>
      </c>
      <c r="I19" s="7">
        <v>1</v>
      </c>
      <c r="J19" s="9">
        <f t="shared" si="2"/>
        <v>6.25E-2</v>
      </c>
    </row>
    <row r="20" spans="1:10" ht="15.95" customHeight="1" x14ac:dyDescent="0.25">
      <c r="A20" s="6" t="s">
        <v>26</v>
      </c>
      <c r="B20" s="6" t="s">
        <v>23</v>
      </c>
      <c r="C20" s="6" t="s">
        <v>14</v>
      </c>
      <c r="D20" s="7">
        <v>21</v>
      </c>
      <c r="E20" s="8">
        <v>0</v>
      </c>
      <c r="F20" s="18">
        <f t="shared" si="0"/>
        <v>0</v>
      </c>
      <c r="G20" s="7">
        <v>18</v>
      </c>
      <c r="H20" s="9">
        <f t="shared" si="1"/>
        <v>0.8571428571428571</v>
      </c>
      <c r="I20" s="7">
        <v>3</v>
      </c>
      <c r="J20" s="9">
        <f t="shared" si="2"/>
        <v>0.14285714285714285</v>
      </c>
    </row>
    <row r="21" spans="1:10" ht="15.95" customHeight="1" x14ac:dyDescent="0.25">
      <c r="A21" s="6" t="s">
        <v>26</v>
      </c>
      <c r="B21" s="6" t="s">
        <v>23</v>
      </c>
      <c r="C21" s="6" t="s">
        <v>15</v>
      </c>
      <c r="D21" s="7">
        <v>26</v>
      </c>
      <c r="E21" s="8">
        <v>0</v>
      </c>
      <c r="F21" s="18">
        <f t="shared" si="0"/>
        <v>0</v>
      </c>
      <c r="G21" s="7">
        <v>22</v>
      </c>
      <c r="H21" s="9">
        <f t="shared" si="1"/>
        <v>0.84615384615384615</v>
      </c>
      <c r="I21" s="7">
        <v>4</v>
      </c>
      <c r="J21" s="9">
        <f t="shared" si="2"/>
        <v>0.15384615384615385</v>
      </c>
    </row>
    <row r="22" spans="1:10" ht="15.95" customHeight="1" x14ac:dyDescent="0.25">
      <c r="A22" s="6" t="s">
        <v>26</v>
      </c>
      <c r="B22" s="6" t="s">
        <v>23</v>
      </c>
      <c r="C22" s="6" t="s">
        <v>16</v>
      </c>
      <c r="D22" s="7">
        <v>24</v>
      </c>
      <c r="E22" s="8">
        <v>0</v>
      </c>
      <c r="F22" s="18">
        <f t="shared" si="0"/>
        <v>0</v>
      </c>
      <c r="G22" s="7">
        <v>22</v>
      </c>
      <c r="H22" s="9">
        <f t="shared" si="1"/>
        <v>0.91666666666666663</v>
      </c>
      <c r="I22" s="7">
        <v>2</v>
      </c>
      <c r="J22" s="9">
        <f t="shared" si="2"/>
        <v>8.3333333333333329E-2</v>
      </c>
    </row>
    <row r="23" spans="1:10" ht="15.95" customHeight="1" x14ac:dyDescent="0.25">
      <c r="A23" s="6" t="s">
        <v>26</v>
      </c>
      <c r="B23" s="6" t="s">
        <v>23</v>
      </c>
      <c r="C23" s="6" t="s">
        <v>17</v>
      </c>
      <c r="D23" s="7">
        <v>31</v>
      </c>
      <c r="E23" s="7">
        <v>1</v>
      </c>
      <c r="F23" s="18">
        <f t="shared" si="0"/>
        <v>3.2258064516129031E-2</v>
      </c>
      <c r="G23" s="7">
        <v>30</v>
      </c>
      <c r="H23" s="9">
        <f t="shared" si="1"/>
        <v>0.967741935483871</v>
      </c>
      <c r="I23" s="8">
        <v>0</v>
      </c>
      <c r="J23" s="9">
        <f t="shared" si="2"/>
        <v>0</v>
      </c>
    </row>
    <row r="24" spans="1:10" ht="15.95" customHeight="1" x14ac:dyDescent="0.25">
      <c r="A24" s="6" t="s">
        <v>26</v>
      </c>
      <c r="B24" s="6" t="s">
        <v>23</v>
      </c>
      <c r="C24" s="6" t="s">
        <v>18</v>
      </c>
      <c r="D24" s="7">
        <v>37</v>
      </c>
      <c r="E24" s="7">
        <v>2</v>
      </c>
      <c r="F24" s="18">
        <f t="shared" si="0"/>
        <v>5.4054054054054057E-2</v>
      </c>
      <c r="G24" s="7">
        <v>34</v>
      </c>
      <c r="H24" s="9">
        <f t="shared" si="1"/>
        <v>0.91891891891891897</v>
      </c>
      <c r="I24" s="7">
        <v>1</v>
      </c>
      <c r="J24" s="9">
        <f t="shared" si="2"/>
        <v>2.7027027027027029E-2</v>
      </c>
    </row>
    <row r="25" spans="1:10" ht="15.95" customHeight="1" x14ac:dyDescent="0.25">
      <c r="A25" s="6" t="s">
        <v>26</v>
      </c>
      <c r="B25" s="6" t="s">
        <v>23</v>
      </c>
      <c r="C25" s="6" t="s">
        <v>19</v>
      </c>
      <c r="D25" s="7">
        <v>34</v>
      </c>
      <c r="E25" s="7">
        <v>1</v>
      </c>
      <c r="F25" s="18">
        <f t="shared" si="0"/>
        <v>2.9411764705882353E-2</v>
      </c>
      <c r="G25" s="7">
        <v>32</v>
      </c>
      <c r="H25" s="9">
        <f t="shared" si="1"/>
        <v>0.94117647058823528</v>
      </c>
      <c r="I25" s="7">
        <v>1</v>
      </c>
      <c r="J25" s="9">
        <f t="shared" si="2"/>
        <v>2.9411764705882353E-2</v>
      </c>
    </row>
    <row r="26" spans="1:10" ht="15.95" customHeight="1" x14ac:dyDescent="0.25">
      <c r="A26" s="6" t="s">
        <v>26</v>
      </c>
      <c r="B26" s="6" t="s">
        <v>23</v>
      </c>
      <c r="C26" s="6" t="s">
        <v>20</v>
      </c>
      <c r="D26" s="7">
        <v>23</v>
      </c>
      <c r="E26" s="8">
        <v>0</v>
      </c>
      <c r="F26" s="18">
        <f t="shared" si="0"/>
        <v>0</v>
      </c>
      <c r="G26" s="7">
        <v>21</v>
      </c>
      <c r="H26" s="9">
        <f t="shared" si="1"/>
        <v>0.91304347826086951</v>
      </c>
      <c r="I26" s="7">
        <v>2</v>
      </c>
      <c r="J26" s="9">
        <f t="shared" si="2"/>
        <v>8.6956521739130432E-2</v>
      </c>
    </row>
    <row r="27" spans="1:10" ht="15.95" customHeight="1" x14ac:dyDescent="0.25">
      <c r="A27" s="6" t="s">
        <v>26</v>
      </c>
      <c r="B27" s="6" t="s">
        <v>23</v>
      </c>
      <c r="C27" s="6" t="s">
        <v>21</v>
      </c>
      <c r="D27" s="7">
        <v>26</v>
      </c>
      <c r="E27" s="8">
        <v>0</v>
      </c>
      <c r="F27" s="18">
        <f t="shared" si="0"/>
        <v>0</v>
      </c>
      <c r="G27" s="7">
        <v>24</v>
      </c>
      <c r="H27" s="9">
        <f t="shared" si="1"/>
        <v>0.92307692307692313</v>
      </c>
      <c r="I27" s="7">
        <v>2</v>
      </c>
      <c r="J27" s="9">
        <f t="shared" si="2"/>
        <v>7.6923076923076927E-2</v>
      </c>
    </row>
    <row r="28" spans="1:10" ht="15.95" customHeight="1" x14ac:dyDescent="0.25">
      <c r="A28" s="13" t="s">
        <v>26</v>
      </c>
      <c r="B28" s="13" t="s">
        <v>36</v>
      </c>
      <c r="C28" s="17"/>
      <c r="D28" s="14">
        <f>SUM(D6:D27)</f>
        <v>360</v>
      </c>
      <c r="E28" s="15">
        <f>SUM(E6:E27)</f>
        <v>5</v>
      </c>
      <c r="F28" s="24">
        <f>E28/D28</f>
        <v>1.3888888888888888E-2</v>
      </c>
      <c r="G28" s="14">
        <f>SUM(G6:G27)</f>
        <v>331</v>
      </c>
      <c r="H28" s="16">
        <f>G28/D28</f>
        <v>0.9194444444444444</v>
      </c>
      <c r="I28" s="14">
        <f>SUM(I6:I27)</f>
        <v>24</v>
      </c>
      <c r="J28" s="16">
        <f>I28/D28</f>
        <v>6.6666666666666666E-2</v>
      </c>
    </row>
    <row r="29" spans="1:10" ht="15.95" customHeight="1" x14ac:dyDescent="0.25">
      <c r="A29" s="6"/>
      <c r="B29" s="6"/>
      <c r="C29" s="6"/>
      <c r="D29" s="7"/>
      <c r="E29" s="8"/>
      <c r="F29" s="18"/>
      <c r="G29" s="7"/>
      <c r="H29" s="9"/>
      <c r="I29" s="7"/>
      <c r="J29" s="9"/>
    </row>
    <row r="30" spans="1:10" ht="15.95" customHeight="1" x14ac:dyDescent="0.25">
      <c r="A30" s="6" t="s">
        <v>27</v>
      </c>
      <c r="B30" s="6" t="s">
        <v>23</v>
      </c>
      <c r="C30" s="6" t="s">
        <v>11</v>
      </c>
      <c r="D30" s="7">
        <v>66</v>
      </c>
      <c r="E30" s="7">
        <v>5</v>
      </c>
      <c r="F30" s="18">
        <f t="shared" si="0"/>
        <v>7.575757575757576E-2</v>
      </c>
      <c r="G30" s="7">
        <v>59</v>
      </c>
      <c r="H30" s="9">
        <f t="shared" si="1"/>
        <v>0.89393939393939392</v>
      </c>
      <c r="I30" s="7">
        <v>2</v>
      </c>
      <c r="J30" s="9">
        <f t="shared" si="2"/>
        <v>3.0303030303030304E-2</v>
      </c>
    </row>
    <row r="31" spans="1:10" ht="15.95" customHeight="1" x14ac:dyDescent="0.25">
      <c r="A31" s="6" t="s">
        <v>27</v>
      </c>
      <c r="B31" s="6" t="s">
        <v>23</v>
      </c>
      <c r="C31" s="6" t="s">
        <v>12</v>
      </c>
      <c r="D31" s="7">
        <v>52</v>
      </c>
      <c r="E31" s="7">
        <v>7</v>
      </c>
      <c r="F31" s="18">
        <f t="shared" si="0"/>
        <v>0.13461538461538461</v>
      </c>
      <c r="G31" s="7">
        <v>44</v>
      </c>
      <c r="H31" s="9">
        <f t="shared" si="1"/>
        <v>0.84615384615384615</v>
      </c>
      <c r="I31" s="7">
        <v>1</v>
      </c>
      <c r="J31" s="9">
        <f t="shared" si="2"/>
        <v>1.9230769230769232E-2</v>
      </c>
    </row>
    <row r="32" spans="1:10" ht="15.95" customHeight="1" x14ac:dyDescent="0.25">
      <c r="A32" s="6" t="s">
        <v>27</v>
      </c>
      <c r="B32" s="6" t="s">
        <v>23</v>
      </c>
      <c r="C32" s="6" t="s">
        <v>13</v>
      </c>
      <c r="D32" s="7">
        <v>36</v>
      </c>
      <c r="E32" s="7">
        <v>1</v>
      </c>
      <c r="F32" s="18">
        <f t="shared" si="0"/>
        <v>2.7777777777777776E-2</v>
      </c>
      <c r="G32" s="7">
        <v>34</v>
      </c>
      <c r="H32" s="9">
        <f t="shared" si="1"/>
        <v>0.94444444444444442</v>
      </c>
      <c r="I32" s="7">
        <v>1</v>
      </c>
      <c r="J32" s="9">
        <f t="shared" si="2"/>
        <v>2.7777777777777776E-2</v>
      </c>
    </row>
    <row r="33" spans="1:10" ht="15.95" customHeight="1" x14ac:dyDescent="0.25">
      <c r="A33" s="6" t="s">
        <v>27</v>
      </c>
      <c r="B33" s="6" t="s">
        <v>23</v>
      </c>
      <c r="C33" s="6" t="s">
        <v>14</v>
      </c>
      <c r="D33" s="7">
        <v>46</v>
      </c>
      <c r="E33" s="7">
        <v>3</v>
      </c>
      <c r="F33" s="18">
        <f t="shared" si="0"/>
        <v>6.5217391304347824E-2</v>
      </c>
      <c r="G33" s="7">
        <v>42</v>
      </c>
      <c r="H33" s="9">
        <f t="shared" si="1"/>
        <v>0.91304347826086951</v>
      </c>
      <c r="I33" s="7">
        <v>1</v>
      </c>
      <c r="J33" s="9">
        <f t="shared" si="2"/>
        <v>2.1739130434782608E-2</v>
      </c>
    </row>
    <row r="34" spans="1:10" ht="15.95" customHeight="1" x14ac:dyDescent="0.25">
      <c r="A34" s="6" t="s">
        <v>27</v>
      </c>
      <c r="B34" s="6" t="s">
        <v>23</v>
      </c>
      <c r="C34" s="6" t="s">
        <v>15</v>
      </c>
      <c r="D34" s="7">
        <v>41</v>
      </c>
      <c r="E34" s="7">
        <v>9</v>
      </c>
      <c r="F34" s="18">
        <f t="shared" si="0"/>
        <v>0.21951219512195122</v>
      </c>
      <c r="G34" s="7">
        <v>30</v>
      </c>
      <c r="H34" s="9">
        <f t="shared" si="1"/>
        <v>0.73170731707317072</v>
      </c>
      <c r="I34" s="7">
        <v>2</v>
      </c>
      <c r="J34" s="9">
        <f t="shared" si="2"/>
        <v>4.878048780487805E-2</v>
      </c>
    </row>
    <row r="35" spans="1:10" ht="15.95" customHeight="1" x14ac:dyDescent="0.25">
      <c r="A35" s="6" t="s">
        <v>27</v>
      </c>
      <c r="B35" s="6" t="s">
        <v>23</v>
      </c>
      <c r="C35" s="6" t="s">
        <v>16</v>
      </c>
      <c r="D35" s="7">
        <v>31</v>
      </c>
      <c r="E35" s="7">
        <v>6</v>
      </c>
      <c r="F35" s="18">
        <f t="shared" si="0"/>
        <v>0.19354838709677419</v>
      </c>
      <c r="G35" s="7">
        <v>22</v>
      </c>
      <c r="H35" s="9">
        <f t="shared" si="1"/>
        <v>0.70967741935483875</v>
      </c>
      <c r="I35" s="7">
        <v>3</v>
      </c>
      <c r="J35" s="9">
        <f t="shared" si="2"/>
        <v>9.6774193548387094E-2</v>
      </c>
    </row>
    <row r="36" spans="1:10" ht="15.95" customHeight="1" x14ac:dyDescent="0.25">
      <c r="A36" s="6" t="s">
        <v>27</v>
      </c>
      <c r="B36" s="6" t="s">
        <v>23</v>
      </c>
      <c r="C36" s="6" t="s">
        <v>17</v>
      </c>
      <c r="D36" s="7">
        <v>32</v>
      </c>
      <c r="E36" s="7">
        <v>11</v>
      </c>
      <c r="F36" s="18">
        <f t="shared" si="0"/>
        <v>0.34375</v>
      </c>
      <c r="G36" s="7">
        <v>21</v>
      </c>
      <c r="H36" s="9">
        <f t="shared" si="1"/>
        <v>0.65625</v>
      </c>
      <c r="I36" s="8">
        <v>0</v>
      </c>
      <c r="J36" s="9">
        <f t="shared" si="2"/>
        <v>0</v>
      </c>
    </row>
    <row r="37" spans="1:10" ht="15.95" customHeight="1" x14ac:dyDescent="0.25">
      <c r="A37" s="6" t="s">
        <v>27</v>
      </c>
      <c r="B37" s="6" t="s">
        <v>23</v>
      </c>
      <c r="C37" s="6" t="s">
        <v>18</v>
      </c>
      <c r="D37" s="7">
        <v>38</v>
      </c>
      <c r="E37" s="7">
        <v>8</v>
      </c>
      <c r="F37" s="18">
        <f t="shared" si="0"/>
        <v>0.21052631578947367</v>
      </c>
      <c r="G37" s="7">
        <v>27</v>
      </c>
      <c r="H37" s="9">
        <f t="shared" si="1"/>
        <v>0.71052631578947367</v>
      </c>
      <c r="I37" s="7">
        <v>3</v>
      </c>
      <c r="J37" s="9">
        <f t="shared" si="2"/>
        <v>7.8947368421052627E-2</v>
      </c>
    </row>
    <row r="38" spans="1:10" ht="15.95" customHeight="1" x14ac:dyDescent="0.25">
      <c r="A38" s="6" t="s">
        <v>27</v>
      </c>
      <c r="B38" s="6" t="s">
        <v>23</v>
      </c>
      <c r="C38" s="6" t="s">
        <v>19</v>
      </c>
      <c r="D38" s="7">
        <v>27</v>
      </c>
      <c r="E38" s="7">
        <v>2</v>
      </c>
      <c r="F38" s="18">
        <f t="shared" si="0"/>
        <v>7.407407407407407E-2</v>
      </c>
      <c r="G38" s="7">
        <v>22</v>
      </c>
      <c r="H38" s="9">
        <f t="shared" si="1"/>
        <v>0.81481481481481477</v>
      </c>
      <c r="I38" s="7">
        <v>3</v>
      </c>
      <c r="J38" s="9">
        <f t="shared" si="2"/>
        <v>0.1111111111111111</v>
      </c>
    </row>
    <row r="39" spans="1:10" ht="15.95" customHeight="1" x14ac:dyDescent="0.25">
      <c r="A39" s="6" t="s">
        <v>27</v>
      </c>
      <c r="B39" s="6" t="s">
        <v>23</v>
      </c>
      <c r="C39" s="6" t="s">
        <v>20</v>
      </c>
      <c r="D39" s="7">
        <v>33</v>
      </c>
      <c r="E39" s="7">
        <v>4</v>
      </c>
      <c r="F39" s="18">
        <f t="shared" si="0"/>
        <v>0.12121212121212122</v>
      </c>
      <c r="G39" s="7">
        <v>28</v>
      </c>
      <c r="H39" s="9">
        <f t="shared" si="1"/>
        <v>0.84848484848484851</v>
      </c>
      <c r="I39" s="7">
        <v>1</v>
      </c>
      <c r="J39" s="9">
        <f t="shared" si="2"/>
        <v>3.0303030303030304E-2</v>
      </c>
    </row>
    <row r="40" spans="1:10" ht="15.95" customHeight="1" x14ac:dyDescent="0.25">
      <c r="A40" s="6" t="s">
        <v>27</v>
      </c>
      <c r="B40" s="6" t="s">
        <v>23</v>
      </c>
      <c r="C40" s="6" t="s">
        <v>21</v>
      </c>
      <c r="D40" s="7">
        <v>39</v>
      </c>
      <c r="E40" s="7">
        <v>6</v>
      </c>
      <c r="F40" s="18">
        <f t="shared" si="0"/>
        <v>0.15384615384615385</v>
      </c>
      <c r="G40" s="7">
        <v>33</v>
      </c>
      <c r="H40" s="9">
        <f t="shared" si="1"/>
        <v>0.84615384615384615</v>
      </c>
      <c r="I40" s="8">
        <v>0</v>
      </c>
      <c r="J40" s="9">
        <f t="shared" si="2"/>
        <v>0</v>
      </c>
    </row>
    <row r="41" spans="1:10" ht="15.95" customHeight="1" x14ac:dyDescent="0.25">
      <c r="A41" s="13" t="s">
        <v>27</v>
      </c>
      <c r="B41" s="13" t="s">
        <v>36</v>
      </c>
      <c r="C41" s="13"/>
      <c r="D41" s="21">
        <f>SUM(D30:D40)</f>
        <v>441</v>
      </c>
      <c r="E41" s="21">
        <f>SUM(E30:E40)</f>
        <v>62</v>
      </c>
      <c r="F41" s="25">
        <f>E41/D41</f>
        <v>0.14058956916099774</v>
      </c>
      <c r="G41" s="21">
        <f>SUM(G30:G40)</f>
        <v>362</v>
      </c>
      <c r="H41" s="22">
        <f>G41/D41</f>
        <v>0.82086167800453513</v>
      </c>
      <c r="I41" s="23">
        <f>SUM(I30:I40)</f>
        <v>17</v>
      </c>
      <c r="J41" s="22">
        <f>I41/D41</f>
        <v>3.8548752834467119E-2</v>
      </c>
    </row>
    <row r="42" spans="1:10" ht="15.95" customHeight="1" x14ac:dyDescent="0.25">
      <c r="A42" s="6"/>
      <c r="B42" s="6"/>
      <c r="C42" s="6"/>
      <c r="D42" s="7"/>
      <c r="E42" s="7"/>
      <c r="F42" s="18"/>
      <c r="G42" s="7"/>
      <c r="H42" s="9"/>
      <c r="I42" s="8"/>
      <c r="J42" s="9"/>
    </row>
    <row r="43" spans="1:10" ht="15.95" customHeight="1" x14ac:dyDescent="0.25">
      <c r="A43" s="6" t="s">
        <v>28</v>
      </c>
      <c r="B43" s="6" t="s">
        <v>23</v>
      </c>
      <c r="C43" s="6" t="s">
        <v>11</v>
      </c>
      <c r="D43" s="7">
        <v>21</v>
      </c>
      <c r="E43" s="7">
        <v>8</v>
      </c>
      <c r="F43" s="18">
        <f t="shared" si="0"/>
        <v>0.38095238095238093</v>
      </c>
      <c r="G43" s="7">
        <v>12</v>
      </c>
      <c r="H43" s="9">
        <f t="shared" si="1"/>
        <v>0.5714285714285714</v>
      </c>
      <c r="I43" s="7">
        <v>1</v>
      </c>
      <c r="J43" s="9">
        <f t="shared" si="2"/>
        <v>4.7619047619047616E-2</v>
      </c>
    </row>
    <row r="44" spans="1:10" ht="15.95" customHeight="1" x14ac:dyDescent="0.25">
      <c r="A44" s="6" t="s">
        <v>28</v>
      </c>
      <c r="B44" s="6" t="s">
        <v>23</v>
      </c>
      <c r="C44" s="6" t="s">
        <v>12</v>
      </c>
      <c r="D44" s="7">
        <v>31</v>
      </c>
      <c r="E44" s="7">
        <v>9</v>
      </c>
      <c r="F44" s="18">
        <f t="shared" si="0"/>
        <v>0.29032258064516131</v>
      </c>
      <c r="G44" s="7">
        <v>20</v>
      </c>
      <c r="H44" s="9">
        <f t="shared" si="1"/>
        <v>0.64516129032258063</v>
      </c>
      <c r="I44" s="7">
        <v>2</v>
      </c>
      <c r="J44" s="9">
        <f t="shared" si="2"/>
        <v>6.4516129032258063E-2</v>
      </c>
    </row>
    <row r="45" spans="1:10" ht="15.95" customHeight="1" x14ac:dyDescent="0.25">
      <c r="A45" s="6" t="s">
        <v>28</v>
      </c>
      <c r="B45" s="6" t="s">
        <v>23</v>
      </c>
      <c r="C45" s="6" t="s">
        <v>13</v>
      </c>
      <c r="D45" s="7">
        <v>39</v>
      </c>
      <c r="E45" s="7">
        <v>20</v>
      </c>
      <c r="F45" s="18">
        <f t="shared" si="0"/>
        <v>0.51282051282051277</v>
      </c>
      <c r="G45" s="7">
        <v>18</v>
      </c>
      <c r="H45" s="9">
        <f t="shared" si="1"/>
        <v>0.46153846153846156</v>
      </c>
      <c r="I45" s="7">
        <v>1</v>
      </c>
      <c r="J45" s="9">
        <f t="shared" si="2"/>
        <v>2.564102564102564E-2</v>
      </c>
    </row>
    <row r="46" spans="1:10" ht="15.95" customHeight="1" x14ac:dyDescent="0.25">
      <c r="A46" s="6" t="s">
        <v>28</v>
      </c>
      <c r="B46" s="6" t="s">
        <v>23</v>
      </c>
      <c r="C46" s="6" t="s">
        <v>14</v>
      </c>
      <c r="D46" s="7">
        <v>28</v>
      </c>
      <c r="E46" s="7">
        <v>11</v>
      </c>
      <c r="F46" s="18">
        <f t="shared" si="0"/>
        <v>0.39285714285714285</v>
      </c>
      <c r="G46" s="7">
        <v>16</v>
      </c>
      <c r="H46" s="9">
        <f t="shared" si="1"/>
        <v>0.5714285714285714</v>
      </c>
      <c r="I46" s="7">
        <v>1</v>
      </c>
      <c r="J46" s="9">
        <f t="shared" si="2"/>
        <v>3.5714285714285712E-2</v>
      </c>
    </row>
    <row r="47" spans="1:10" ht="15.95" customHeight="1" x14ac:dyDescent="0.25">
      <c r="A47" s="6" t="s">
        <v>28</v>
      </c>
      <c r="B47" s="6" t="s">
        <v>23</v>
      </c>
      <c r="C47" s="6" t="s">
        <v>15</v>
      </c>
      <c r="D47" s="7">
        <v>24</v>
      </c>
      <c r="E47" s="7">
        <v>8</v>
      </c>
      <c r="F47" s="18">
        <f t="shared" si="0"/>
        <v>0.33333333333333331</v>
      </c>
      <c r="G47" s="7">
        <v>14</v>
      </c>
      <c r="H47" s="9">
        <f t="shared" si="1"/>
        <v>0.58333333333333337</v>
      </c>
      <c r="I47" s="7">
        <v>2</v>
      </c>
      <c r="J47" s="9">
        <f t="shared" si="2"/>
        <v>8.3333333333333329E-2</v>
      </c>
    </row>
    <row r="48" spans="1:10" ht="15.95" customHeight="1" x14ac:dyDescent="0.25">
      <c r="A48" s="6" t="s">
        <v>28</v>
      </c>
      <c r="B48" s="6" t="s">
        <v>23</v>
      </c>
      <c r="C48" s="6" t="s">
        <v>16</v>
      </c>
      <c r="D48" s="7">
        <v>30</v>
      </c>
      <c r="E48" s="7">
        <v>14</v>
      </c>
      <c r="F48" s="18">
        <f t="shared" si="0"/>
        <v>0.46666666666666667</v>
      </c>
      <c r="G48" s="7">
        <v>16</v>
      </c>
      <c r="H48" s="9">
        <f t="shared" si="1"/>
        <v>0.53333333333333333</v>
      </c>
      <c r="I48" s="8">
        <v>0</v>
      </c>
      <c r="J48" s="9">
        <f t="shared" si="2"/>
        <v>0</v>
      </c>
    </row>
    <row r="49" spans="1:10" ht="15.95" customHeight="1" x14ac:dyDescent="0.25">
      <c r="A49" s="6" t="s">
        <v>28</v>
      </c>
      <c r="B49" s="6" t="s">
        <v>23</v>
      </c>
      <c r="C49" s="6" t="s">
        <v>17</v>
      </c>
      <c r="D49" s="7">
        <v>24</v>
      </c>
      <c r="E49" s="7">
        <v>10</v>
      </c>
      <c r="F49" s="18">
        <f t="shared" si="0"/>
        <v>0.41666666666666669</v>
      </c>
      <c r="G49" s="7">
        <v>12</v>
      </c>
      <c r="H49" s="9">
        <f t="shared" si="1"/>
        <v>0.5</v>
      </c>
      <c r="I49" s="7">
        <v>2</v>
      </c>
      <c r="J49" s="9">
        <f t="shared" si="2"/>
        <v>8.3333333333333329E-2</v>
      </c>
    </row>
    <row r="50" spans="1:10" ht="15.95" customHeight="1" x14ac:dyDescent="0.25">
      <c r="A50" s="6" t="s">
        <v>28</v>
      </c>
      <c r="B50" s="6" t="s">
        <v>23</v>
      </c>
      <c r="C50" s="6" t="s">
        <v>18</v>
      </c>
      <c r="D50" s="7">
        <v>15</v>
      </c>
      <c r="E50" s="7">
        <v>10</v>
      </c>
      <c r="F50" s="18">
        <f t="shared" si="0"/>
        <v>0.66666666666666663</v>
      </c>
      <c r="G50" s="7">
        <v>5</v>
      </c>
      <c r="H50" s="9">
        <f t="shared" si="1"/>
        <v>0.33333333333333331</v>
      </c>
      <c r="I50" s="8">
        <v>0</v>
      </c>
      <c r="J50" s="9">
        <f t="shared" si="2"/>
        <v>0</v>
      </c>
    </row>
    <row r="51" spans="1:10" ht="15.95" customHeight="1" x14ac:dyDescent="0.25">
      <c r="A51" s="6" t="s">
        <v>28</v>
      </c>
      <c r="B51" s="6" t="s">
        <v>23</v>
      </c>
      <c r="C51" s="6" t="s">
        <v>19</v>
      </c>
      <c r="D51" s="7">
        <v>33</v>
      </c>
      <c r="E51" s="7">
        <v>11</v>
      </c>
      <c r="F51" s="18">
        <f t="shared" si="0"/>
        <v>0.33333333333333331</v>
      </c>
      <c r="G51" s="7">
        <v>21</v>
      </c>
      <c r="H51" s="9">
        <f t="shared" si="1"/>
        <v>0.63636363636363635</v>
      </c>
      <c r="I51" s="7">
        <v>1</v>
      </c>
      <c r="J51" s="9">
        <f t="shared" si="2"/>
        <v>3.0303030303030304E-2</v>
      </c>
    </row>
    <row r="52" spans="1:10" ht="15.95" customHeight="1" x14ac:dyDescent="0.25">
      <c r="A52" s="6" t="s">
        <v>28</v>
      </c>
      <c r="B52" s="6" t="s">
        <v>23</v>
      </c>
      <c r="C52" s="6" t="s">
        <v>20</v>
      </c>
      <c r="D52" s="7">
        <v>19</v>
      </c>
      <c r="E52" s="7">
        <v>16</v>
      </c>
      <c r="F52" s="18">
        <f t="shared" si="0"/>
        <v>0.84210526315789469</v>
      </c>
      <c r="G52" s="7">
        <v>3</v>
      </c>
      <c r="H52" s="9">
        <f t="shared" si="1"/>
        <v>0.15789473684210525</v>
      </c>
      <c r="I52" s="8">
        <v>0</v>
      </c>
      <c r="J52" s="9">
        <f t="shared" si="2"/>
        <v>0</v>
      </c>
    </row>
    <row r="53" spans="1:10" ht="15.95" customHeight="1" x14ac:dyDescent="0.25">
      <c r="A53" s="6" t="s">
        <v>28</v>
      </c>
      <c r="B53" s="6" t="s">
        <v>23</v>
      </c>
      <c r="C53" s="6" t="s">
        <v>21</v>
      </c>
      <c r="D53" s="7">
        <v>13</v>
      </c>
      <c r="E53" s="7">
        <v>10</v>
      </c>
      <c r="F53" s="18">
        <f t="shared" si="0"/>
        <v>0.76923076923076927</v>
      </c>
      <c r="G53" s="7">
        <v>2</v>
      </c>
      <c r="H53" s="9">
        <f t="shared" si="1"/>
        <v>0.15384615384615385</v>
      </c>
      <c r="I53" s="7">
        <v>1</v>
      </c>
      <c r="J53" s="9">
        <f t="shared" si="2"/>
        <v>7.6923076923076927E-2</v>
      </c>
    </row>
    <row r="54" spans="1:10" s="20" customFormat="1" ht="15.95" customHeight="1" x14ac:dyDescent="0.25">
      <c r="A54" s="13" t="s">
        <v>28</v>
      </c>
      <c r="B54" s="13" t="s">
        <v>36</v>
      </c>
      <c r="C54" s="13"/>
      <c r="D54" s="21">
        <f>SUM(D43:D53)</f>
        <v>277</v>
      </c>
      <c r="E54" s="21">
        <f>SUM(E43:E53)</f>
        <v>127</v>
      </c>
      <c r="F54" s="25">
        <f>E54/D54</f>
        <v>0.4584837545126354</v>
      </c>
      <c r="G54" s="21">
        <f>SUM(G43:G53)</f>
        <v>139</v>
      </c>
      <c r="H54" s="22">
        <f>G54/D54</f>
        <v>0.50180505415162457</v>
      </c>
      <c r="I54" s="23">
        <f>SUM(I43:I53)</f>
        <v>11</v>
      </c>
      <c r="J54" s="22">
        <f>I54/D54</f>
        <v>3.9711191335740074E-2</v>
      </c>
    </row>
    <row r="55" spans="1:10" ht="15.95" customHeight="1" x14ac:dyDescent="0.25">
      <c r="A55" s="6"/>
      <c r="B55" s="6"/>
      <c r="C55" s="6"/>
      <c r="D55" s="7"/>
      <c r="E55" s="7"/>
      <c r="F55" s="18"/>
      <c r="G55" s="7"/>
      <c r="H55" s="9"/>
      <c r="I55" s="8"/>
      <c r="J55" s="9"/>
    </row>
    <row r="56" spans="1:10" ht="15.95" customHeight="1" x14ac:dyDescent="0.25">
      <c r="A56" s="6" t="s">
        <v>29</v>
      </c>
      <c r="B56" s="6" t="s">
        <v>10</v>
      </c>
      <c r="C56" s="6" t="s">
        <v>11</v>
      </c>
      <c r="D56" s="7">
        <v>4</v>
      </c>
      <c r="E56" s="8">
        <v>0</v>
      </c>
      <c r="F56" s="18">
        <f t="shared" si="0"/>
        <v>0</v>
      </c>
      <c r="G56" s="7">
        <v>4</v>
      </c>
      <c r="H56" s="9">
        <f t="shared" si="1"/>
        <v>1</v>
      </c>
      <c r="I56" s="8">
        <v>0</v>
      </c>
      <c r="J56" s="9">
        <f t="shared" si="2"/>
        <v>0</v>
      </c>
    </row>
    <row r="57" spans="1:10" ht="15.95" customHeight="1" x14ac:dyDescent="0.25">
      <c r="A57" s="6" t="s">
        <v>29</v>
      </c>
      <c r="B57" s="6" t="s">
        <v>10</v>
      </c>
      <c r="C57" s="6" t="s">
        <v>12</v>
      </c>
      <c r="D57" s="7">
        <v>11</v>
      </c>
      <c r="E57" s="8">
        <v>0</v>
      </c>
      <c r="F57" s="18">
        <f t="shared" si="0"/>
        <v>0</v>
      </c>
      <c r="G57" s="7">
        <v>8</v>
      </c>
      <c r="H57" s="9">
        <f t="shared" si="1"/>
        <v>0.72727272727272729</v>
      </c>
      <c r="I57" s="7">
        <v>3</v>
      </c>
      <c r="J57" s="9">
        <f t="shared" si="2"/>
        <v>0.27272727272727271</v>
      </c>
    </row>
    <row r="58" spans="1:10" ht="15.95" customHeight="1" x14ac:dyDescent="0.25">
      <c r="A58" s="6" t="s">
        <v>29</v>
      </c>
      <c r="B58" s="6" t="s">
        <v>10</v>
      </c>
      <c r="C58" s="6" t="s">
        <v>13</v>
      </c>
      <c r="D58" s="7">
        <v>22</v>
      </c>
      <c r="E58" s="7">
        <v>1</v>
      </c>
      <c r="F58" s="18">
        <f t="shared" si="0"/>
        <v>4.5454545454545456E-2</v>
      </c>
      <c r="G58" s="7">
        <v>14</v>
      </c>
      <c r="H58" s="9">
        <f t="shared" si="1"/>
        <v>0.63636363636363635</v>
      </c>
      <c r="I58" s="7">
        <v>7</v>
      </c>
      <c r="J58" s="9">
        <f t="shared" si="2"/>
        <v>0.31818181818181818</v>
      </c>
    </row>
    <row r="59" spans="1:10" ht="15.95" customHeight="1" x14ac:dyDescent="0.25">
      <c r="A59" s="6" t="s">
        <v>29</v>
      </c>
      <c r="B59" s="6" t="s">
        <v>10</v>
      </c>
      <c r="C59" s="6" t="s">
        <v>14</v>
      </c>
      <c r="D59" s="7">
        <v>26</v>
      </c>
      <c r="E59" s="8">
        <v>0</v>
      </c>
      <c r="F59" s="18">
        <f t="shared" si="0"/>
        <v>0</v>
      </c>
      <c r="G59" s="7">
        <v>22</v>
      </c>
      <c r="H59" s="9">
        <f t="shared" si="1"/>
        <v>0.84615384615384615</v>
      </c>
      <c r="I59" s="7">
        <v>4</v>
      </c>
      <c r="J59" s="9">
        <f t="shared" si="2"/>
        <v>0.15384615384615385</v>
      </c>
    </row>
    <row r="60" spans="1:10" ht="15.95" customHeight="1" x14ac:dyDescent="0.25">
      <c r="A60" s="6" t="s">
        <v>29</v>
      </c>
      <c r="B60" s="6" t="s">
        <v>10</v>
      </c>
      <c r="C60" s="6" t="s">
        <v>15</v>
      </c>
      <c r="D60" s="7">
        <v>24</v>
      </c>
      <c r="E60" s="7">
        <v>1</v>
      </c>
      <c r="F60" s="18">
        <f t="shared" si="0"/>
        <v>4.1666666666666664E-2</v>
      </c>
      <c r="G60" s="7">
        <v>21</v>
      </c>
      <c r="H60" s="9">
        <f t="shared" si="1"/>
        <v>0.875</v>
      </c>
      <c r="I60" s="7">
        <v>2</v>
      </c>
      <c r="J60" s="9">
        <f t="shared" si="2"/>
        <v>8.3333333333333329E-2</v>
      </c>
    </row>
    <row r="61" spans="1:10" ht="15.95" customHeight="1" x14ac:dyDescent="0.25">
      <c r="A61" s="6" t="s">
        <v>29</v>
      </c>
      <c r="B61" s="6" t="s">
        <v>10</v>
      </c>
      <c r="C61" s="6" t="s">
        <v>16</v>
      </c>
      <c r="D61" s="7">
        <v>22</v>
      </c>
      <c r="E61" s="8">
        <v>0</v>
      </c>
      <c r="F61" s="18">
        <f t="shared" si="0"/>
        <v>0</v>
      </c>
      <c r="G61" s="7">
        <v>18</v>
      </c>
      <c r="H61" s="9">
        <f t="shared" si="1"/>
        <v>0.81818181818181823</v>
      </c>
      <c r="I61" s="7">
        <v>4</v>
      </c>
      <c r="J61" s="9">
        <f t="shared" si="2"/>
        <v>0.18181818181818182</v>
      </c>
    </row>
    <row r="62" spans="1:10" ht="15.95" customHeight="1" x14ac:dyDescent="0.25">
      <c r="A62" s="6" t="s">
        <v>29</v>
      </c>
      <c r="B62" s="6" t="s">
        <v>10</v>
      </c>
      <c r="C62" s="6" t="s">
        <v>17</v>
      </c>
      <c r="D62" s="7">
        <v>11</v>
      </c>
      <c r="E62" s="8">
        <v>0</v>
      </c>
      <c r="F62" s="18">
        <f t="shared" si="0"/>
        <v>0</v>
      </c>
      <c r="G62" s="7">
        <v>11</v>
      </c>
      <c r="H62" s="9">
        <f t="shared" si="1"/>
        <v>1</v>
      </c>
      <c r="I62" s="8">
        <v>0</v>
      </c>
      <c r="J62" s="9">
        <f t="shared" si="2"/>
        <v>0</v>
      </c>
    </row>
    <row r="63" spans="1:10" ht="15.95" customHeight="1" x14ac:dyDescent="0.25">
      <c r="A63" s="6" t="s">
        <v>29</v>
      </c>
      <c r="B63" s="6" t="s">
        <v>10</v>
      </c>
      <c r="C63" s="6" t="s">
        <v>18</v>
      </c>
      <c r="D63" s="7">
        <v>9</v>
      </c>
      <c r="E63" s="8">
        <v>0</v>
      </c>
      <c r="F63" s="18">
        <f t="shared" si="0"/>
        <v>0</v>
      </c>
      <c r="G63" s="7">
        <v>8</v>
      </c>
      <c r="H63" s="9">
        <f t="shared" si="1"/>
        <v>0.88888888888888884</v>
      </c>
      <c r="I63" s="7">
        <v>1</v>
      </c>
      <c r="J63" s="9">
        <f t="shared" si="2"/>
        <v>0.1111111111111111</v>
      </c>
    </row>
    <row r="64" spans="1:10" ht="15.95" customHeight="1" x14ac:dyDescent="0.25">
      <c r="A64" s="6" t="s">
        <v>29</v>
      </c>
      <c r="B64" s="6" t="s">
        <v>10</v>
      </c>
      <c r="C64" s="6" t="s">
        <v>19</v>
      </c>
      <c r="D64" s="7">
        <v>16</v>
      </c>
      <c r="E64" s="8">
        <v>0</v>
      </c>
      <c r="F64" s="18">
        <f t="shared" si="0"/>
        <v>0</v>
      </c>
      <c r="G64" s="7">
        <v>14</v>
      </c>
      <c r="H64" s="9">
        <f t="shared" si="1"/>
        <v>0.875</v>
      </c>
      <c r="I64" s="7">
        <v>2</v>
      </c>
      <c r="J64" s="9">
        <f t="shared" si="2"/>
        <v>0.125</v>
      </c>
    </row>
    <row r="65" spans="1:10" ht="15.95" customHeight="1" x14ac:dyDescent="0.25">
      <c r="A65" s="6" t="s">
        <v>29</v>
      </c>
      <c r="B65" s="6" t="s">
        <v>10</v>
      </c>
      <c r="C65" s="6" t="s">
        <v>20</v>
      </c>
      <c r="D65" s="7">
        <v>16</v>
      </c>
      <c r="E65" s="8">
        <v>0</v>
      </c>
      <c r="F65" s="18">
        <f t="shared" si="0"/>
        <v>0</v>
      </c>
      <c r="G65" s="7">
        <v>14</v>
      </c>
      <c r="H65" s="9">
        <f t="shared" si="1"/>
        <v>0.875</v>
      </c>
      <c r="I65" s="7">
        <v>2</v>
      </c>
      <c r="J65" s="9">
        <f t="shared" si="2"/>
        <v>0.125</v>
      </c>
    </row>
    <row r="66" spans="1:10" ht="15.95" customHeight="1" x14ac:dyDescent="0.25">
      <c r="A66" s="6" t="s">
        <v>29</v>
      </c>
      <c r="B66" s="6" t="s">
        <v>10</v>
      </c>
      <c r="C66" s="6" t="s">
        <v>21</v>
      </c>
      <c r="D66" s="7">
        <v>9</v>
      </c>
      <c r="E66" s="8">
        <v>0</v>
      </c>
      <c r="F66" s="18">
        <f t="shared" si="0"/>
        <v>0</v>
      </c>
      <c r="G66" s="7">
        <v>8</v>
      </c>
      <c r="H66" s="9">
        <f t="shared" si="1"/>
        <v>0.88888888888888884</v>
      </c>
      <c r="I66" s="7">
        <v>1</v>
      </c>
      <c r="J66" s="9">
        <f t="shared" si="2"/>
        <v>0.1111111111111111</v>
      </c>
    </row>
    <row r="67" spans="1:10" ht="15.95" customHeight="1" x14ac:dyDescent="0.25">
      <c r="A67" s="6" t="s">
        <v>29</v>
      </c>
      <c r="B67" s="6" t="s">
        <v>23</v>
      </c>
      <c r="C67" s="6" t="s">
        <v>11</v>
      </c>
      <c r="D67" s="7">
        <v>64</v>
      </c>
      <c r="E67" s="7">
        <v>17</v>
      </c>
      <c r="F67" s="18">
        <f t="shared" si="0"/>
        <v>0.265625</v>
      </c>
      <c r="G67" s="7">
        <v>39</v>
      </c>
      <c r="H67" s="9">
        <f t="shared" si="1"/>
        <v>0.609375</v>
      </c>
      <c r="I67" s="7">
        <v>8</v>
      </c>
      <c r="J67" s="9">
        <f t="shared" si="2"/>
        <v>0.125</v>
      </c>
    </row>
    <row r="68" spans="1:10" ht="15.95" customHeight="1" x14ac:dyDescent="0.25">
      <c r="A68" s="6" t="s">
        <v>29</v>
      </c>
      <c r="B68" s="6" t="s">
        <v>23</v>
      </c>
      <c r="C68" s="6" t="s">
        <v>12</v>
      </c>
      <c r="D68" s="7">
        <v>44</v>
      </c>
      <c r="E68" s="7">
        <v>19</v>
      </c>
      <c r="F68" s="18">
        <f t="shared" si="0"/>
        <v>0.43181818181818182</v>
      </c>
      <c r="G68" s="7">
        <v>22</v>
      </c>
      <c r="H68" s="9">
        <f t="shared" si="1"/>
        <v>0.5</v>
      </c>
      <c r="I68" s="7">
        <v>3</v>
      </c>
      <c r="J68" s="9">
        <f t="shared" si="2"/>
        <v>6.8181818181818177E-2</v>
      </c>
    </row>
    <row r="69" spans="1:10" ht="15.95" customHeight="1" x14ac:dyDescent="0.25">
      <c r="A69" s="6" t="s">
        <v>29</v>
      </c>
      <c r="B69" s="6" t="s">
        <v>23</v>
      </c>
      <c r="C69" s="6" t="s">
        <v>13</v>
      </c>
      <c r="D69" s="7">
        <v>48</v>
      </c>
      <c r="E69" s="7">
        <v>10</v>
      </c>
      <c r="F69" s="18">
        <f t="shared" si="0"/>
        <v>0.20833333333333334</v>
      </c>
      <c r="G69" s="7">
        <v>36</v>
      </c>
      <c r="H69" s="9">
        <f t="shared" si="1"/>
        <v>0.75</v>
      </c>
      <c r="I69" s="7">
        <v>2</v>
      </c>
      <c r="J69" s="9">
        <f t="shared" si="2"/>
        <v>4.1666666666666664E-2</v>
      </c>
    </row>
    <row r="70" spans="1:10" ht="15.95" customHeight="1" x14ac:dyDescent="0.25">
      <c r="A70" s="6" t="s">
        <v>29</v>
      </c>
      <c r="B70" s="6" t="s">
        <v>23</v>
      </c>
      <c r="C70" s="6" t="s">
        <v>14</v>
      </c>
      <c r="D70" s="7">
        <v>45</v>
      </c>
      <c r="E70" s="7">
        <v>9</v>
      </c>
      <c r="F70" s="18">
        <f t="shared" si="0"/>
        <v>0.2</v>
      </c>
      <c r="G70" s="7">
        <v>34</v>
      </c>
      <c r="H70" s="9">
        <f t="shared" si="1"/>
        <v>0.75555555555555554</v>
      </c>
      <c r="I70" s="7">
        <v>2</v>
      </c>
      <c r="J70" s="9">
        <f t="shared" si="2"/>
        <v>4.4444444444444446E-2</v>
      </c>
    </row>
    <row r="71" spans="1:10" ht="15.95" customHeight="1" x14ac:dyDescent="0.25">
      <c r="A71" s="6" t="s">
        <v>29</v>
      </c>
      <c r="B71" s="6" t="s">
        <v>23</v>
      </c>
      <c r="C71" s="6" t="s">
        <v>15</v>
      </c>
      <c r="D71" s="7">
        <v>63</v>
      </c>
      <c r="E71" s="7">
        <v>9</v>
      </c>
      <c r="F71" s="18">
        <f t="shared" ref="F71:F144" si="3">E71/D71</f>
        <v>0.14285714285714285</v>
      </c>
      <c r="G71" s="7">
        <v>47</v>
      </c>
      <c r="H71" s="9">
        <f t="shared" ref="H71:H144" si="4">G71/D71</f>
        <v>0.74603174603174605</v>
      </c>
      <c r="I71" s="7">
        <v>7</v>
      </c>
      <c r="J71" s="9">
        <f t="shared" ref="J71:J144" si="5">I71/D71</f>
        <v>0.1111111111111111</v>
      </c>
    </row>
    <row r="72" spans="1:10" ht="15.95" customHeight="1" x14ac:dyDescent="0.25">
      <c r="A72" s="6" t="s">
        <v>29</v>
      </c>
      <c r="B72" s="6" t="s">
        <v>23</v>
      </c>
      <c r="C72" s="6" t="s">
        <v>16</v>
      </c>
      <c r="D72" s="7">
        <v>38</v>
      </c>
      <c r="E72" s="7">
        <v>10</v>
      </c>
      <c r="F72" s="18">
        <f t="shared" si="3"/>
        <v>0.26315789473684209</v>
      </c>
      <c r="G72" s="7">
        <v>28</v>
      </c>
      <c r="H72" s="9">
        <f t="shared" si="4"/>
        <v>0.73684210526315785</v>
      </c>
      <c r="I72" s="8">
        <v>0</v>
      </c>
      <c r="J72" s="9">
        <f t="shared" si="5"/>
        <v>0</v>
      </c>
    </row>
    <row r="73" spans="1:10" ht="15.95" customHeight="1" x14ac:dyDescent="0.25">
      <c r="A73" s="6" t="s">
        <v>29</v>
      </c>
      <c r="B73" s="6" t="s">
        <v>23</v>
      </c>
      <c r="C73" s="6" t="s">
        <v>17</v>
      </c>
      <c r="D73" s="7">
        <v>68</v>
      </c>
      <c r="E73" s="7">
        <v>3</v>
      </c>
      <c r="F73" s="18">
        <f t="shared" si="3"/>
        <v>4.4117647058823532E-2</v>
      </c>
      <c r="G73" s="7">
        <v>59</v>
      </c>
      <c r="H73" s="9">
        <f t="shared" si="4"/>
        <v>0.86764705882352944</v>
      </c>
      <c r="I73" s="7">
        <v>6</v>
      </c>
      <c r="J73" s="9">
        <f t="shared" si="5"/>
        <v>8.8235294117647065E-2</v>
      </c>
    </row>
    <row r="74" spans="1:10" ht="15.95" customHeight="1" x14ac:dyDescent="0.25">
      <c r="A74" s="6" t="s">
        <v>29</v>
      </c>
      <c r="B74" s="6" t="s">
        <v>23</v>
      </c>
      <c r="C74" s="6" t="s">
        <v>18</v>
      </c>
      <c r="D74" s="7">
        <v>57</v>
      </c>
      <c r="E74" s="7">
        <v>6</v>
      </c>
      <c r="F74" s="18">
        <f t="shared" si="3"/>
        <v>0.10526315789473684</v>
      </c>
      <c r="G74" s="7">
        <v>45</v>
      </c>
      <c r="H74" s="9">
        <f t="shared" si="4"/>
        <v>0.78947368421052633</v>
      </c>
      <c r="I74" s="7">
        <v>6</v>
      </c>
      <c r="J74" s="9">
        <f t="shared" si="5"/>
        <v>0.10526315789473684</v>
      </c>
    </row>
    <row r="75" spans="1:10" ht="15.95" customHeight="1" x14ac:dyDescent="0.25">
      <c r="A75" s="6" t="s">
        <v>29</v>
      </c>
      <c r="B75" s="6" t="s">
        <v>23</v>
      </c>
      <c r="C75" s="6" t="s">
        <v>19</v>
      </c>
      <c r="D75" s="7">
        <v>73</v>
      </c>
      <c r="E75" s="7">
        <v>7</v>
      </c>
      <c r="F75" s="18">
        <f t="shared" si="3"/>
        <v>9.5890410958904104E-2</v>
      </c>
      <c r="G75" s="7">
        <v>58</v>
      </c>
      <c r="H75" s="9">
        <f t="shared" si="4"/>
        <v>0.79452054794520544</v>
      </c>
      <c r="I75" s="7">
        <v>8</v>
      </c>
      <c r="J75" s="9">
        <f t="shared" si="5"/>
        <v>0.1095890410958904</v>
      </c>
    </row>
    <row r="76" spans="1:10" ht="15.95" customHeight="1" x14ac:dyDescent="0.25">
      <c r="A76" s="6" t="s">
        <v>29</v>
      </c>
      <c r="B76" s="6" t="s">
        <v>23</v>
      </c>
      <c r="C76" s="6" t="s">
        <v>20</v>
      </c>
      <c r="D76" s="7">
        <v>63</v>
      </c>
      <c r="E76" s="7">
        <v>5</v>
      </c>
      <c r="F76" s="18">
        <f t="shared" si="3"/>
        <v>7.9365079365079361E-2</v>
      </c>
      <c r="G76" s="7">
        <v>52</v>
      </c>
      <c r="H76" s="9">
        <f t="shared" si="4"/>
        <v>0.82539682539682535</v>
      </c>
      <c r="I76" s="7">
        <v>6</v>
      </c>
      <c r="J76" s="9">
        <f t="shared" si="5"/>
        <v>9.5238095238095233E-2</v>
      </c>
    </row>
    <row r="77" spans="1:10" ht="15.95" customHeight="1" x14ac:dyDescent="0.25">
      <c r="A77" s="6" t="s">
        <v>29</v>
      </c>
      <c r="B77" s="6" t="s">
        <v>23</v>
      </c>
      <c r="C77" s="6" t="s">
        <v>21</v>
      </c>
      <c r="D77" s="7">
        <v>57</v>
      </c>
      <c r="E77" s="7">
        <v>4</v>
      </c>
      <c r="F77" s="18">
        <f t="shared" si="3"/>
        <v>7.0175438596491224E-2</v>
      </c>
      <c r="G77" s="7">
        <v>48</v>
      </c>
      <c r="H77" s="9">
        <f t="shared" si="4"/>
        <v>0.84210526315789469</v>
      </c>
      <c r="I77" s="7">
        <v>5</v>
      </c>
      <c r="J77" s="9">
        <f t="shared" si="5"/>
        <v>8.771929824561403E-2</v>
      </c>
    </row>
    <row r="78" spans="1:10" ht="15.95" customHeight="1" x14ac:dyDescent="0.25">
      <c r="A78" s="6" t="s">
        <v>29</v>
      </c>
      <c r="B78" s="6" t="s">
        <v>24</v>
      </c>
      <c r="C78" s="6" t="s">
        <v>11</v>
      </c>
      <c r="D78" s="7">
        <v>4</v>
      </c>
      <c r="E78" s="8">
        <v>0</v>
      </c>
      <c r="F78" s="18">
        <f t="shared" si="3"/>
        <v>0</v>
      </c>
      <c r="G78" s="7">
        <v>3</v>
      </c>
      <c r="H78" s="9">
        <f t="shared" si="4"/>
        <v>0.75</v>
      </c>
      <c r="I78" s="7">
        <v>1</v>
      </c>
      <c r="J78" s="9">
        <f t="shared" si="5"/>
        <v>0.25</v>
      </c>
    </row>
    <row r="79" spans="1:10" ht="15.95" customHeight="1" x14ac:dyDescent="0.25">
      <c r="A79" s="6" t="s">
        <v>29</v>
      </c>
      <c r="B79" s="6" t="s">
        <v>24</v>
      </c>
      <c r="C79" s="6" t="s">
        <v>12</v>
      </c>
      <c r="D79" s="7">
        <v>3</v>
      </c>
      <c r="E79" s="8">
        <v>0</v>
      </c>
      <c r="F79" s="18">
        <f t="shared" si="3"/>
        <v>0</v>
      </c>
      <c r="G79" s="7">
        <v>2</v>
      </c>
      <c r="H79" s="9">
        <f t="shared" si="4"/>
        <v>0.66666666666666663</v>
      </c>
      <c r="I79" s="7">
        <v>1</v>
      </c>
      <c r="J79" s="9">
        <f t="shared" si="5"/>
        <v>0.33333333333333331</v>
      </c>
    </row>
    <row r="80" spans="1:10" ht="15.95" customHeight="1" x14ac:dyDescent="0.25">
      <c r="A80" s="6" t="s">
        <v>29</v>
      </c>
      <c r="B80" s="6" t="s">
        <v>24</v>
      </c>
      <c r="C80" s="6" t="s">
        <v>13</v>
      </c>
      <c r="D80" s="7">
        <v>2</v>
      </c>
      <c r="E80" s="7">
        <v>1</v>
      </c>
      <c r="F80" s="18">
        <f t="shared" si="3"/>
        <v>0.5</v>
      </c>
      <c r="G80" s="7">
        <v>1</v>
      </c>
      <c r="H80" s="9">
        <f t="shared" si="4"/>
        <v>0.5</v>
      </c>
      <c r="I80" s="8">
        <v>0</v>
      </c>
      <c r="J80" s="9">
        <f t="shared" si="5"/>
        <v>0</v>
      </c>
    </row>
    <row r="81" spans="1:10" ht="15.95" customHeight="1" x14ac:dyDescent="0.25">
      <c r="A81" s="6" t="s">
        <v>29</v>
      </c>
      <c r="B81" s="6" t="s">
        <v>24</v>
      </c>
      <c r="C81" s="6" t="s">
        <v>14</v>
      </c>
      <c r="D81" s="7">
        <v>1</v>
      </c>
      <c r="E81" s="8">
        <v>0</v>
      </c>
      <c r="F81" s="18">
        <f t="shared" si="3"/>
        <v>0</v>
      </c>
      <c r="G81" s="7">
        <v>1</v>
      </c>
      <c r="H81" s="9">
        <f t="shared" si="4"/>
        <v>1</v>
      </c>
      <c r="I81" s="8">
        <v>0</v>
      </c>
      <c r="J81" s="9">
        <f t="shared" si="5"/>
        <v>0</v>
      </c>
    </row>
    <row r="82" spans="1:10" ht="15.95" customHeight="1" x14ac:dyDescent="0.25">
      <c r="A82" s="6" t="s">
        <v>29</v>
      </c>
      <c r="B82" s="6" t="s">
        <v>24</v>
      </c>
      <c r="C82" s="6" t="s">
        <v>15</v>
      </c>
      <c r="D82" s="7">
        <v>0</v>
      </c>
      <c r="E82" s="8">
        <v>0</v>
      </c>
      <c r="F82" s="18">
        <v>0</v>
      </c>
      <c r="G82" s="7">
        <v>0</v>
      </c>
      <c r="H82" s="9">
        <v>0</v>
      </c>
      <c r="I82" s="8">
        <v>0</v>
      </c>
      <c r="J82" s="9">
        <v>0</v>
      </c>
    </row>
    <row r="83" spans="1:10" ht="15.95" customHeight="1" x14ac:dyDescent="0.25">
      <c r="A83" s="6" t="s">
        <v>29</v>
      </c>
      <c r="B83" s="6" t="s">
        <v>24</v>
      </c>
      <c r="C83" s="6" t="s">
        <v>16</v>
      </c>
      <c r="D83" s="7">
        <v>1</v>
      </c>
      <c r="E83" s="8">
        <v>0</v>
      </c>
      <c r="F83" s="18">
        <f t="shared" si="3"/>
        <v>0</v>
      </c>
      <c r="G83" s="7">
        <v>1</v>
      </c>
      <c r="H83" s="9">
        <f t="shared" si="4"/>
        <v>1</v>
      </c>
      <c r="I83" s="8">
        <v>0</v>
      </c>
      <c r="J83" s="9">
        <f t="shared" si="5"/>
        <v>0</v>
      </c>
    </row>
    <row r="84" spans="1:10" ht="15.95" customHeight="1" x14ac:dyDescent="0.25">
      <c r="A84" s="6" t="s">
        <v>29</v>
      </c>
      <c r="B84" s="6" t="s">
        <v>24</v>
      </c>
      <c r="C84" s="6" t="s">
        <v>17</v>
      </c>
      <c r="D84" s="7">
        <v>1</v>
      </c>
      <c r="E84" s="7">
        <v>1</v>
      </c>
      <c r="F84" s="18">
        <f t="shared" si="3"/>
        <v>1</v>
      </c>
      <c r="G84" s="8">
        <v>0</v>
      </c>
      <c r="H84" s="9">
        <f t="shared" si="4"/>
        <v>0</v>
      </c>
      <c r="I84" s="8">
        <v>0</v>
      </c>
      <c r="J84" s="9">
        <f t="shared" si="5"/>
        <v>0</v>
      </c>
    </row>
    <row r="85" spans="1:10" ht="15.95" customHeight="1" x14ac:dyDescent="0.25">
      <c r="A85" s="6" t="s">
        <v>29</v>
      </c>
      <c r="B85" s="6" t="s">
        <v>24</v>
      </c>
      <c r="C85" s="6" t="s">
        <v>18</v>
      </c>
      <c r="D85" s="7">
        <v>0</v>
      </c>
      <c r="E85" s="7">
        <v>0</v>
      </c>
      <c r="F85" s="18">
        <v>0</v>
      </c>
      <c r="G85" s="8">
        <v>0</v>
      </c>
      <c r="H85" s="9">
        <v>0</v>
      </c>
      <c r="I85" s="8">
        <v>0</v>
      </c>
      <c r="J85" s="9">
        <v>0</v>
      </c>
    </row>
    <row r="86" spans="1:10" ht="15.95" customHeight="1" x14ac:dyDescent="0.25">
      <c r="A86" s="6" t="s">
        <v>29</v>
      </c>
      <c r="B86" s="6" t="s">
        <v>24</v>
      </c>
      <c r="C86" s="6" t="s">
        <v>19</v>
      </c>
      <c r="D86" s="7">
        <v>0</v>
      </c>
      <c r="E86" s="7">
        <v>0</v>
      </c>
      <c r="F86" s="18">
        <v>0</v>
      </c>
      <c r="G86" s="8">
        <v>0</v>
      </c>
      <c r="H86" s="9">
        <v>0</v>
      </c>
      <c r="I86" s="8">
        <v>0</v>
      </c>
      <c r="J86" s="9">
        <v>0</v>
      </c>
    </row>
    <row r="87" spans="1:10" ht="15.95" customHeight="1" x14ac:dyDescent="0.25">
      <c r="A87" s="6" t="s">
        <v>29</v>
      </c>
      <c r="B87" s="6" t="s">
        <v>24</v>
      </c>
      <c r="C87" s="6" t="s">
        <v>20</v>
      </c>
      <c r="D87" s="7">
        <v>3</v>
      </c>
      <c r="E87" s="7">
        <v>1</v>
      </c>
      <c r="F87" s="18">
        <f t="shared" si="3"/>
        <v>0.33333333333333331</v>
      </c>
      <c r="G87" s="7">
        <v>2</v>
      </c>
      <c r="H87" s="9">
        <f t="shared" si="4"/>
        <v>0.66666666666666663</v>
      </c>
      <c r="I87" s="8">
        <v>0</v>
      </c>
      <c r="J87" s="9">
        <f t="shared" si="5"/>
        <v>0</v>
      </c>
    </row>
    <row r="88" spans="1:10" ht="15.95" customHeight="1" x14ac:dyDescent="0.25">
      <c r="A88" s="6" t="s">
        <v>29</v>
      </c>
      <c r="B88" s="6" t="s">
        <v>24</v>
      </c>
      <c r="C88" s="6" t="s">
        <v>21</v>
      </c>
      <c r="D88" s="7">
        <v>1</v>
      </c>
      <c r="E88" s="8">
        <v>0</v>
      </c>
      <c r="F88" s="18">
        <f t="shared" si="3"/>
        <v>0</v>
      </c>
      <c r="G88" s="7">
        <v>1</v>
      </c>
      <c r="H88" s="9">
        <f t="shared" si="4"/>
        <v>1</v>
      </c>
      <c r="I88" s="8">
        <v>0</v>
      </c>
      <c r="J88" s="9">
        <f t="shared" si="5"/>
        <v>0</v>
      </c>
    </row>
    <row r="89" spans="1:10" ht="15.95" customHeight="1" x14ac:dyDescent="0.25">
      <c r="A89" s="13" t="s">
        <v>29</v>
      </c>
      <c r="B89" s="13" t="s">
        <v>36</v>
      </c>
      <c r="C89" s="17"/>
      <c r="D89" s="14">
        <f>SUM(D56:D88)</f>
        <v>806</v>
      </c>
      <c r="E89" s="14">
        <f>SUM(E56:E88)</f>
        <v>104</v>
      </c>
      <c r="F89" s="24">
        <f>E89/D89</f>
        <v>0.12903225806451613</v>
      </c>
      <c r="G89" s="14">
        <f>SUM(G56:G88)</f>
        <v>621</v>
      </c>
      <c r="H89" s="16">
        <f>G89/D89</f>
        <v>0.77047146401985112</v>
      </c>
      <c r="I89" s="15">
        <f>SUM(I56:I88)</f>
        <v>81</v>
      </c>
      <c r="J89" s="16">
        <f>I89/D89</f>
        <v>0.10049627791563276</v>
      </c>
    </row>
    <row r="90" spans="1:10" ht="15.95" customHeight="1" x14ac:dyDescent="0.25">
      <c r="A90" s="6"/>
      <c r="B90" s="6"/>
      <c r="C90" s="6"/>
      <c r="D90" s="7"/>
      <c r="E90" s="8"/>
      <c r="F90" s="18"/>
      <c r="G90" s="7"/>
      <c r="H90" s="9"/>
      <c r="I90" s="8"/>
      <c r="J90" s="9"/>
    </row>
    <row r="91" spans="1:10" ht="15.95" customHeight="1" x14ac:dyDescent="0.25">
      <c r="A91" s="6" t="s">
        <v>30</v>
      </c>
      <c r="B91" s="6" t="s">
        <v>10</v>
      </c>
      <c r="C91" s="6" t="s">
        <v>11</v>
      </c>
      <c r="D91" s="7">
        <v>11</v>
      </c>
      <c r="E91" s="8">
        <v>0</v>
      </c>
      <c r="F91" s="18">
        <f t="shared" si="3"/>
        <v>0</v>
      </c>
      <c r="G91" s="7">
        <v>10</v>
      </c>
      <c r="H91" s="9">
        <f t="shared" si="4"/>
        <v>0.90909090909090906</v>
      </c>
      <c r="I91" s="7">
        <v>1</v>
      </c>
      <c r="J91" s="9">
        <f t="shared" si="5"/>
        <v>9.0909090909090912E-2</v>
      </c>
    </row>
    <row r="92" spans="1:10" ht="15.95" customHeight="1" x14ac:dyDescent="0.25">
      <c r="A92" s="6" t="s">
        <v>30</v>
      </c>
      <c r="B92" s="6" t="s">
        <v>10</v>
      </c>
      <c r="C92" s="6" t="s">
        <v>12</v>
      </c>
      <c r="D92" s="7">
        <v>6</v>
      </c>
      <c r="E92" s="8">
        <v>0</v>
      </c>
      <c r="F92" s="18">
        <f t="shared" si="3"/>
        <v>0</v>
      </c>
      <c r="G92" s="7">
        <v>6</v>
      </c>
      <c r="H92" s="9">
        <f t="shared" si="4"/>
        <v>1</v>
      </c>
      <c r="I92" s="8">
        <v>0</v>
      </c>
      <c r="J92" s="9">
        <f t="shared" si="5"/>
        <v>0</v>
      </c>
    </row>
    <row r="93" spans="1:10" ht="15.95" customHeight="1" x14ac:dyDescent="0.25">
      <c r="A93" s="6" t="s">
        <v>30</v>
      </c>
      <c r="B93" s="6" t="s">
        <v>10</v>
      </c>
      <c r="C93" s="6" t="s">
        <v>13</v>
      </c>
      <c r="D93" s="7">
        <v>4</v>
      </c>
      <c r="E93" s="8">
        <v>0</v>
      </c>
      <c r="F93" s="18">
        <f t="shared" si="3"/>
        <v>0</v>
      </c>
      <c r="G93" s="7">
        <v>3</v>
      </c>
      <c r="H93" s="9">
        <f t="shared" si="4"/>
        <v>0.75</v>
      </c>
      <c r="I93" s="7">
        <v>1</v>
      </c>
      <c r="J93" s="9">
        <f t="shared" si="5"/>
        <v>0.25</v>
      </c>
    </row>
    <row r="94" spans="1:10" ht="15.95" customHeight="1" x14ac:dyDescent="0.25">
      <c r="A94" s="6" t="s">
        <v>30</v>
      </c>
      <c r="B94" s="6" t="s">
        <v>10</v>
      </c>
      <c r="C94" s="6" t="s">
        <v>14</v>
      </c>
      <c r="D94" s="7">
        <v>3</v>
      </c>
      <c r="E94" s="8">
        <v>0</v>
      </c>
      <c r="F94" s="18">
        <f t="shared" si="3"/>
        <v>0</v>
      </c>
      <c r="G94" s="7">
        <v>1</v>
      </c>
      <c r="H94" s="9">
        <f t="shared" si="4"/>
        <v>0.33333333333333331</v>
      </c>
      <c r="I94" s="7">
        <v>2</v>
      </c>
      <c r="J94" s="9">
        <f t="shared" si="5"/>
        <v>0.66666666666666663</v>
      </c>
    </row>
    <row r="95" spans="1:10" ht="15.95" customHeight="1" x14ac:dyDescent="0.25">
      <c r="A95" s="6" t="s">
        <v>30</v>
      </c>
      <c r="B95" s="6" t="s">
        <v>10</v>
      </c>
      <c r="C95" s="6" t="s">
        <v>15</v>
      </c>
      <c r="D95" s="7">
        <v>1</v>
      </c>
      <c r="E95" s="8">
        <v>0</v>
      </c>
      <c r="F95" s="18">
        <f t="shared" si="3"/>
        <v>0</v>
      </c>
      <c r="G95" s="7">
        <v>1</v>
      </c>
      <c r="H95" s="9">
        <f t="shared" si="4"/>
        <v>1</v>
      </c>
      <c r="I95" s="8">
        <v>0</v>
      </c>
      <c r="J95" s="9">
        <f t="shared" si="5"/>
        <v>0</v>
      </c>
    </row>
    <row r="96" spans="1:10" ht="15.95" customHeight="1" x14ac:dyDescent="0.25">
      <c r="A96" s="6" t="s">
        <v>30</v>
      </c>
      <c r="B96" s="6" t="s">
        <v>10</v>
      </c>
      <c r="C96" s="6" t="s">
        <v>16</v>
      </c>
      <c r="D96" s="7">
        <v>8</v>
      </c>
      <c r="E96" s="8">
        <v>0</v>
      </c>
      <c r="F96" s="18">
        <f t="shared" si="3"/>
        <v>0</v>
      </c>
      <c r="G96" s="7">
        <v>7</v>
      </c>
      <c r="H96" s="9">
        <f t="shared" si="4"/>
        <v>0.875</v>
      </c>
      <c r="I96" s="7">
        <v>1</v>
      </c>
      <c r="J96" s="9">
        <f t="shared" si="5"/>
        <v>0.125</v>
      </c>
    </row>
    <row r="97" spans="1:10" ht="15.95" customHeight="1" x14ac:dyDescent="0.25">
      <c r="A97" s="6" t="s">
        <v>30</v>
      </c>
      <c r="B97" s="6" t="s">
        <v>10</v>
      </c>
      <c r="C97" s="6" t="s">
        <v>17</v>
      </c>
      <c r="D97" s="7">
        <v>12</v>
      </c>
      <c r="E97" s="7">
        <v>1</v>
      </c>
      <c r="F97" s="18">
        <f t="shared" si="3"/>
        <v>8.3333333333333329E-2</v>
      </c>
      <c r="G97" s="7">
        <v>10</v>
      </c>
      <c r="H97" s="9">
        <f t="shared" si="4"/>
        <v>0.83333333333333337</v>
      </c>
      <c r="I97" s="7">
        <v>1</v>
      </c>
      <c r="J97" s="9">
        <f t="shared" si="5"/>
        <v>8.3333333333333329E-2</v>
      </c>
    </row>
    <row r="98" spans="1:10" ht="15.95" customHeight="1" x14ac:dyDescent="0.25">
      <c r="A98" s="6" t="s">
        <v>30</v>
      </c>
      <c r="B98" s="6" t="s">
        <v>10</v>
      </c>
      <c r="C98" s="6" t="s">
        <v>18</v>
      </c>
      <c r="D98" s="7">
        <v>18</v>
      </c>
      <c r="E98" s="7">
        <v>1</v>
      </c>
      <c r="F98" s="18">
        <f t="shared" si="3"/>
        <v>5.5555555555555552E-2</v>
      </c>
      <c r="G98" s="7">
        <v>17</v>
      </c>
      <c r="H98" s="9">
        <f t="shared" si="4"/>
        <v>0.94444444444444442</v>
      </c>
      <c r="I98" s="8">
        <v>0</v>
      </c>
      <c r="J98" s="9">
        <f t="shared" si="5"/>
        <v>0</v>
      </c>
    </row>
    <row r="99" spans="1:10" ht="15.95" customHeight="1" x14ac:dyDescent="0.25">
      <c r="A99" s="6" t="s">
        <v>30</v>
      </c>
      <c r="B99" s="6" t="s">
        <v>10</v>
      </c>
      <c r="C99" s="6" t="s">
        <v>19</v>
      </c>
      <c r="D99" s="7">
        <v>21</v>
      </c>
      <c r="E99" s="8">
        <v>0</v>
      </c>
      <c r="F99" s="18">
        <f t="shared" si="3"/>
        <v>0</v>
      </c>
      <c r="G99" s="7">
        <v>18</v>
      </c>
      <c r="H99" s="9">
        <f t="shared" si="4"/>
        <v>0.8571428571428571</v>
      </c>
      <c r="I99" s="7">
        <v>3</v>
      </c>
      <c r="J99" s="9">
        <f t="shared" si="5"/>
        <v>0.14285714285714285</v>
      </c>
    </row>
    <row r="100" spans="1:10" ht="15.95" customHeight="1" x14ac:dyDescent="0.25">
      <c r="A100" s="6" t="s">
        <v>30</v>
      </c>
      <c r="B100" s="6" t="s">
        <v>10</v>
      </c>
      <c r="C100" s="6" t="s">
        <v>20</v>
      </c>
      <c r="D100" s="7">
        <v>13</v>
      </c>
      <c r="E100" s="8">
        <v>0</v>
      </c>
      <c r="F100" s="18">
        <f t="shared" si="3"/>
        <v>0</v>
      </c>
      <c r="G100" s="7">
        <v>13</v>
      </c>
      <c r="H100" s="9">
        <f t="shared" si="4"/>
        <v>1</v>
      </c>
      <c r="I100" s="8">
        <v>0</v>
      </c>
      <c r="J100" s="9">
        <f t="shared" si="5"/>
        <v>0</v>
      </c>
    </row>
    <row r="101" spans="1:10" ht="15.95" customHeight="1" x14ac:dyDescent="0.25">
      <c r="A101" s="6" t="s">
        <v>30</v>
      </c>
      <c r="B101" s="6" t="s">
        <v>10</v>
      </c>
      <c r="C101" s="6" t="s">
        <v>21</v>
      </c>
      <c r="D101" s="7">
        <v>9</v>
      </c>
      <c r="E101" s="8">
        <v>0</v>
      </c>
      <c r="F101" s="18">
        <f t="shared" si="3"/>
        <v>0</v>
      </c>
      <c r="G101" s="7">
        <v>8</v>
      </c>
      <c r="H101" s="9">
        <f t="shared" si="4"/>
        <v>0.88888888888888884</v>
      </c>
      <c r="I101" s="7">
        <v>1</v>
      </c>
      <c r="J101" s="9">
        <f t="shared" si="5"/>
        <v>0.1111111111111111</v>
      </c>
    </row>
    <row r="102" spans="1:10" ht="15.95" customHeight="1" x14ac:dyDescent="0.25">
      <c r="A102" s="6" t="s">
        <v>30</v>
      </c>
      <c r="B102" s="6" t="s">
        <v>23</v>
      </c>
      <c r="C102" s="6" t="s">
        <v>11</v>
      </c>
      <c r="D102" s="7">
        <v>47</v>
      </c>
      <c r="E102" s="8">
        <v>0</v>
      </c>
      <c r="F102" s="18">
        <f t="shared" si="3"/>
        <v>0</v>
      </c>
      <c r="G102" s="7">
        <v>43</v>
      </c>
      <c r="H102" s="9">
        <f t="shared" si="4"/>
        <v>0.91489361702127658</v>
      </c>
      <c r="I102" s="7">
        <v>4</v>
      </c>
      <c r="J102" s="9">
        <f t="shared" si="5"/>
        <v>8.5106382978723402E-2</v>
      </c>
    </row>
    <row r="103" spans="1:10" ht="15.95" customHeight="1" x14ac:dyDescent="0.25">
      <c r="A103" s="6" t="s">
        <v>30</v>
      </c>
      <c r="B103" s="6" t="s">
        <v>23</v>
      </c>
      <c r="C103" s="6" t="s">
        <v>12</v>
      </c>
      <c r="D103" s="7">
        <v>40</v>
      </c>
      <c r="E103" s="7">
        <v>1</v>
      </c>
      <c r="F103" s="18">
        <f t="shared" si="3"/>
        <v>2.5000000000000001E-2</v>
      </c>
      <c r="G103" s="7">
        <v>36</v>
      </c>
      <c r="H103" s="9">
        <f t="shared" si="4"/>
        <v>0.9</v>
      </c>
      <c r="I103" s="7">
        <v>3</v>
      </c>
      <c r="J103" s="9">
        <f t="shared" si="5"/>
        <v>7.4999999999999997E-2</v>
      </c>
    </row>
    <row r="104" spans="1:10" ht="15.95" customHeight="1" x14ac:dyDescent="0.25">
      <c r="A104" s="6" t="s">
        <v>30</v>
      </c>
      <c r="B104" s="6" t="s">
        <v>23</v>
      </c>
      <c r="C104" s="6" t="s">
        <v>13</v>
      </c>
      <c r="D104" s="7">
        <v>39</v>
      </c>
      <c r="E104" s="7">
        <v>2</v>
      </c>
      <c r="F104" s="18">
        <f t="shared" si="3"/>
        <v>5.128205128205128E-2</v>
      </c>
      <c r="G104" s="7">
        <v>35</v>
      </c>
      <c r="H104" s="9">
        <f t="shared" si="4"/>
        <v>0.89743589743589747</v>
      </c>
      <c r="I104" s="7">
        <v>2</v>
      </c>
      <c r="J104" s="9">
        <f t="shared" si="5"/>
        <v>5.128205128205128E-2</v>
      </c>
    </row>
    <row r="105" spans="1:10" ht="15.95" customHeight="1" x14ac:dyDescent="0.25">
      <c r="A105" s="6" t="s">
        <v>30</v>
      </c>
      <c r="B105" s="6" t="s">
        <v>23</v>
      </c>
      <c r="C105" s="6" t="s">
        <v>14</v>
      </c>
      <c r="D105" s="7">
        <v>38</v>
      </c>
      <c r="E105" s="7">
        <v>5</v>
      </c>
      <c r="F105" s="18">
        <f t="shared" si="3"/>
        <v>0.13157894736842105</v>
      </c>
      <c r="G105" s="7">
        <v>30</v>
      </c>
      <c r="H105" s="9">
        <f t="shared" si="4"/>
        <v>0.78947368421052633</v>
      </c>
      <c r="I105" s="7">
        <v>3</v>
      </c>
      <c r="J105" s="9">
        <f t="shared" si="5"/>
        <v>7.8947368421052627E-2</v>
      </c>
    </row>
    <row r="106" spans="1:10" ht="15.95" customHeight="1" x14ac:dyDescent="0.25">
      <c r="A106" s="6" t="s">
        <v>30</v>
      </c>
      <c r="B106" s="6" t="s">
        <v>23</v>
      </c>
      <c r="C106" s="6" t="s">
        <v>15</v>
      </c>
      <c r="D106" s="7">
        <v>31</v>
      </c>
      <c r="E106" s="8">
        <v>0</v>
      </c>
      <c r="F106" s="18">
        <f t="shared" si="3"/>
        <v>0</v>
      </c>
      <c r="G106" s="7">
        <v>29</v>
      </c>
      <c r="H106" s="9">
        <f t="shared" si="4"/>
        <v>0.93548387096774188</v>
      </c>
      <c r="I106" s="7">
        <v>2</v>
      </c>
      <c r="J106" s="9">
        <f t="shared" si="5"/>
        <v>6.4516129032258063E-2</v>
      </c>
    </row>
    <row r="107" spans="1:10" ht="15.95" customHeight="1" x14ac:dyDescent="0.25">
      <c r="A107" s="6" t="s">
        <v>30</v>
      </c>
      <c r="B107" s="6" t="s">
        <v>23</v>
      </c>
      <c r="C107" s="6" t="s">
        <v>16</v>
      </c>
      <c r="D107" s="7">
        <v>39</v>
      </c>
      <c r="E107" s="7">
        <v>3</v>
      </c>
      <c r="F107" s="18">
        <f t="shared" si="3"/>
        <v>7.6923076923076927E-2</v>
      </c>
      <c r="G107" s="7">
        <v>34</v>
      </c>
      <c r="H107" s="9">
        <f t="shared" si="4"/>
        <v>0.87179487179487181</v>
      </c>
      <c r="I107" s="7">
        <v>2</v>
      </c>
      <c r="J107" s="9">
        <f t="shared" si="5"/>
        <v>5.128205128205128E-2</v>
      </c>
    </row>
    <row r="108" spans="1:10" ht="15.95" customHeight="1" x14ac:dyDescent="0.25">
      <c r="A108" s="6" t="s">
        <v>30</v>
      </c>
      <c r="B108" s="6" t="s">
        <v>23</v>
      </c>
      <c r="C108" s="6" t="s">
        <v>17</v>
      </c>
      <c r="D108" s="7">
        <v>38</v>
      </c>
      <c r="E108" s="7">
        <v>2</v>
      </c>
      <c r="F108" s="18">
        <f t="shared" si="3"/>
        <v>5.2631578947368418E-2</v>
      </c>
      <c r="G108" s="7">
        <v>34</v>
      </c>
      <c r="H108" s="9">
        <f t="shared" si="4"/>
        <v>0.89473684210526316</v>
      </c>
      <c r="I108" s="7">
        <v>2</v>
      </c>
      <c r="J108" s="9">
        <f t="shared" si="5"/>
        <v>5.2631578947368418E-2</v>
      </c>
    </row>
    <row r="109" spans="1:10" ht="15.95" customHeight="1" x14ac:dyDescent="0.25">
      <c r="A109" s="6" t="s">
        <v>30</v>
      </c>
      <c r="B109" s="6" t="s">
        <v>23</v>
      </c>
      <c r="C109" s="6" t="s">
        <v>18</v>
      </c>
      <c r="D109" s="7">
        <v>52</v>
      </c>
      <c r="E109" s="7">
        <v>5</v>
      </c>
      <c r="F109" s="18">
        <f t="shared" si="3"/>
        <v>9.6153846153846159E-2</v>
      </c>
      <c r="G109" s="7">
        <v>37</v>
      </c>
      <c r="H109" s="9">
        <f t="shared" si="4"/>
        <v>0.71153846153846156</v>
      </c>
      <c r="I109" s="7">
        <v>10</v>
      </c>
      <c r="J109" s="9">
        <f t="shared" si="5"/>
        <v>0.19230769230769232</v>
      </c>
    </row>
    <row r="110" spans="1:10" ht="15.95" customHeight="1" x14ac:dyDescent="0.25">
      <c r="A110" s="6" t="s">
        <v>30</v>
      </c>
      <c r="B110" s="6" t="s">
        <v>23</v>
      </c>
      <c r="C110" s="6" t="s">
        <v>19</v>
      </c>
      <c r="D110" s="7">
        <v>61</v>
      </c>
      <c r="E110" s="7">
        <v>1</v>
      </c>
      <c r="F110" s="18">
        <f t="shared" si="3"/>
        <v>1.6393442622950821E-2</v>
      </c>
      <c r="G110" s="7">
        <v>52</v>
      </c>
      <c r="H110" s="9">
        <f t="shared" si="4"/>
        <v>0.85245901639344257</v>
      </c>
      <c r="I110" s="7">
        <v>8</v>
      </c>
      <c r="J110" s="9">
        <f t="shared" si="5"/>
        <v>0.13114754098360656</v>
      </c>
    </row>
    <row r="111" spans="1:10" ht="15.95" customHeight="1" x14ac:dyDescent="0.25">
      <c r="A111" s="6" t="s">
        <v>30</v>
      </c>
      <c r="B111" s="6" t="s">
        <v>23</v>
      </c>
      <c r="C111" s="6" t="s">
        <v>20</v>
      </c>
      <c r="D111" s="7">
        <v>42</v>
      </c>
      <c r="E111" s="7">
        <v>3</v>
      </c>
      <c r="F111" s="18">
        <f t="shared" si="3"/>
        <v>7.1428571428571425E-2</v>
      </c>
      <c r="G111" s="7">
        <v>38</v>
      </c>
      <c r="H111" s="9">
        <f t="shared" si="4"/>
        <v>0.90476190476190477</v>
      </c>
      <c r="I111" s="7">
        <v>1</v>
      </c>
      <c r="J111" s="9">
        <f t="shared" si="5"/>
        <v>2.3809523809523808E-2</v>
      </c>
    </row>
    <row r="112" spans="1:10" ht="15.95" customHeight="1" x14ac:dyDescent="0.25">
      <c r="A112" s="6" t="s">
        <v>30</v>
      </c>
      <c r="B112" s="6" t="s">
        <v>23</v>
      </c>
      <c r="C112" s="6" t="s">
        <v>21</v>
      </c>
      <c r="D112" s="7">
        <v>36</v>
      </c>
      <c r="E112" s="7">
        <v>4</v>
      </c>
      <c r="F112" s="18">
        <f t="shared" si="3"/>
        <v>0.1111111111111111</v>
      </c>
      <c r="G112" s="7">
        <v>30</v>
      </c>
      <c r="H112" s="9">
        <f t="shared" si="4"/>
        <v>0.83333333333333337</v>
      </c>
      <c r="I112" s="7">
        <v>2</v>
      </c>
      <c r="J112" s="9">
        <f t="shared" si="5"/>
        <v>5.5555555555555552E-2</v>
      </c>
    </row>
    <row r="113" spans="1:10" ht="15.95" customHeight="1" x14ac:dyDescent="0.25">
      <c r="A113" s="13" t="s">
        <v>30</v>
      </c>
      <c r="B113" s="13" t="s">
        <v>36</v>
      </c>
      <c r="C113" s="17"/>
      <c r="D113" s="14">
        <f>SUM(D91:D112)</f>
        <v>569</v>
      </c>
      <c r="E113" s="14">
        <f>SUM(E91:E112)</f>
        <v>28</v>
      </c>
      <c r="F113" s="24">
        <f>E113/D113</f>
        <v>4.9209138840070298E-2</v>
      </c>
      <c r="G113" s="14">
        <f>SUM(G91:G112)</f>
        <v>492</v>
      </c>
      <c r="H113" s="16">
        <f>G113/D113</f>
        <v>0.86467486818980666</v>
      </c>
      <c r="I113" s="14">
        <f>SUM(I91:I112)</f>
        <v>49</v>
      </c>
      <c r="J113" s="16">
        <f>I113/D113</f>
        <v>8.6115992970123026E-2</v>
      </c>
    </row>
    <row r="114" spans="1:10" ht="15.95" customHeight="1" x14ac:dyDescent="0.25">
      <c r="A114" s="6"/>
      <c r="B114" s="6"/>
      <c r="C114" s="6"/>
      <c r="D114" s="7"/>
      <c r="E114" s="7"/>
      <c r="F114" s="18"/>
      <c r="G114" s="7"/>
      <c r="H114" s="9"/>
      <c r="I114" s="7"/>
      <c r="J114" s="9"/>
    </row>
    <row r="115" spans="1:10" ht="15.95" customHeight="1" x14ac:dyDescent="0.25">
      <c r="A115" s="6" t="s">
        <v>31</v>
      </c>
      <c r="B115" s="6" t="s">
        <v>23</v>
      </c>
      <c r="C115" s="6" t="s">
        <v>11</v>
      </c>
      <c r="D115" s="7">
        <v>10</v>
      </c>
      <c r="E115" s="8">
        <v>0</v>
      </c>
      <c r="F115" s="18">
        <f t="shared" si="3"/>
        <v>0</v>
      </c>
      <c r="G115" s="7">
        <v>10</v>
      </c>
      <c r="H115" s="9">
        <f t="shared" si="4"/>
        <v>1</v>
      </c>
      <c r="I115" s="8">
        <v>0</v>
      </c>
      <c r="J115" s="9">
        <f t="shared" si="5"/>
        <v>0</v>
      </c>
    </row>
    <row r="116" spans="1:10" ht="15.95" customHeight="1" x14ac:dyDescent="0.25">
      <c r="A116" s="6" t="s">
        <v>31</v>
      </c>
      <c r="B116" s="6" t="s">
        <v>23</v>
      </c>
      <c r="C116" s="6" t="s">
        <v>12</v>
      </c>
      <c r="D116" s="7">
        <v>13</v>
      </c>
      <c r="E116" s="8">
        <v>0</v>
      </c>
      <c r="F116" s="18">
        <f t="shared" si="3"/>
        <v>0</v>
      </c>
      <c r="G116" s="7">
        <v>13</v>
      </c>
      <c r="H116" s="9">
        <f t="shared" si="4"/>
        <v>1</v>
      </c>
      <c r="I116" s="8">
        <v>0</v>
      </c>
      <c r="J116" s="9">
        <f t="shared" si="5"/>
        <v>0</v>
      </c>
    </row>
    <row r="117" spans="1:10" ht="15.95" customHeight="1" x14ac:dyDescent="0.25">
      <c r="A117" s="6" t="s">
        <v>31</v>
      </c>
      <c r="B117" s="6" t="s">
        <v>23</v>
      </c>
      <c r="C117" s="6" t="s">
        <v>13</v>
      </c>
      <c r="D117" s="7">
        <v>5</v>
      </c>
      <c r="E117" s="8">
        <v>0</v>
      </c>
      <c r="F117" s="18">
        <f t="shared" si="3"/>
        <v>0</v>
      </c>
      <c r="G117" s="7">
        <v>4</v>
      </c>
      <c r="H117" s="9">
        <f t="shared" si="4"/>
        <v>0.8</v>
      </c>
      <c r="I117" s="7">
        <v>1</v>
      </c>
      <c r="J117" s="9">
        <f t="shared" si="5"/>
        <v>0.2</v>
      </c>
    </row>
    <row r="118" spans="1:10" ht="15.95" customHeight="1" x14ac:dyDescent="0.25">
      <c r="A118" s="6" t="s">
        <v>31</v>
      </c>
      <c r="B118" s="6" t="s">
        <v>23</v>
      </c>
      <c r="C118" s="6" t="s">
        <v>14</v>
      </c>
      <c r="D118" s="7">
        <v>3</v>
      </c>
      <c r="E118" s="8">
        <v>0</v>
      </c>
      <c r="F118" s="18">
        <f t="shared" si="3"/>
        <v>0</v>
      </c>
      <c r="G118" s="7">
        <v>3</v>
      </c>
      <c r="H118" s="9">
        <f t="shared" si="4"/>
        <v>1</v>
      </c>
      <c r="I118" s="8">
        <v>0</v>
      </c>
      <c r="J118" s="9">
        <f t="shared" si="5"/>
        <v>0</v>
      </c>
    </row>
    <row r="119" spans="1:10" ht="15.95" customHeight="1" x14ac:dyDescent="0.25">
      <c r="A119" s="6" t="s">
        <v>31</v>
      </c>
      <c r="B119" s="6" t="s">
        <v>23</v>
      </c>
      <c r="C119" s="6" t="s">
        <v>15</v>
      </c>
      <c r="D119" s="7">
        <v>3</v>
      </c>
      <c r="E119" s="8">
        <v>0</v>
      </c>
      <c r="F119" s="18">
        <f t="shared" si="3"/>
        <v>0</v>
      </c>
      <c r="G119" s="7">
        <v>3</v>
      </c>
      <c r="H119" s="9">
        <f t="shared" si="4"/>
        <v>1</v>
      </c>
      <c r="I119" s="8">
        <v>0</v>
      </c>
      <c r="J119" s="9">
        <f t="shared" si="5"/>
        <v>0</v>
      </c>
    </row>
    <row r="120" spans="1:10" ht="15.95" customHeight="1" x14ac:dyDescent="0.25">
      <c r="A120" s="6" t="s">
        <v>31</v>
      </c>
      <c r="B120" s="6" t="s">
        <v>23</v>
      </c>
      <c r="C120" s="6" t="s">
        <v>16</v>
      </c>
      <c r="D120" s="7">
        <v>2</v>
      </c>
      <c r="E120" s="8">
        <v>0</v>
      </c>
      <c r="F120" s="18">
        <f t="shared" si="3"/>
        <v>0</v>
      </c>
      <c r="G120" s="7">
        <v>2</v>
      </c>
      <c r="H120" s="9">
        <f t="shared" si="4"/>
        <v>1</v>
      </c>
      <c r="I120" s="8">
        <v>0</v>
      </c>
      <c r="J120" s="9">
        <f t="shared" si="5"/>
        <v>0</v>
      </c>
    </row>
    <row r="121" spans="1:10" ht="15.95" customHeight="1" x14ac:dyDescent="0.25">
      <c r="A121" s="6" t="s">
        <v>31</v>
      </c>
      <c r="B121" s="6" t="s">
        <v>23</v>
      </c>
      <c r="C121" s="6" t="s">
        <v>17</v>
      </c>
      <c r="D121" s="7">
        <v>0</v>
      </c>
      <c r="E121" s="8">
        <v>0</v>
      </c>
      <c r="F121" s="18">
        <v>0</v>
      </c>
      <c r="G121" s="7">
        <v>0</v>
      </c>
      <c r="H121" s="9">
        <v>0</v>
      </c>
      <c r="I121" s="8">
        <v>0</v>
      </c>
      <c r="J121" s="9">
        <v>0</v>
      </c>
    </row>
    <row r="122" spans="1:10" ht="15.95" customHeight="1" x14ac:dyDescent="0.25">
      <c r="A122" s="6" t="s">
        <v>31</v>
      </c>
      <c r="B122" s="6" t="s">
        <v>23</v>
      </c>
      <c r="C122" s="6" t="s">
        <v>18</v>
      </c>
      <c r="D122" s="7">
        <v>0</v>
      </c>
      <c r="E122" s="8">
        <v>0</v>
      </c>
      <c r="F122" s="18">
        <v>0</v>
      </c>
      <c r="G122" s="7">
        <v>0</v>
      </c>
      <c r="H122" s="9">
        <v>0</v>
      </c>
      <c r="I122" s="8">
        <v>0</v>
      </c>
      <c r="J122" s="9">
        <v>0</v>
      </c>
    </row>
    <row r="123" spans="1:10" ht="15.95" customHeight="1" x14ac:dyDescent="0.25">
      <c r="A123" s="6" t="s">
        <v>31</v>
      </c>
      <c r="B123" s="6" t="s">
        <v>23</v>
      </c>
      <c r="C123" s="6" t="s">
        <v>19</v>
      </c>
      <c r="D123" s="7">
        <v>1</v>
      </c>
      <c r="E123" s="8">
        <v>0</v>
      </c>
      <c r="F123" s="18">
        <f t="shared" si="3"/>
        <v>0</v>
      </c>
      <c r="G123" s="7">
        <v>1</v>
      </c>
      <c r="H123" s="9">
        <f t="shared" si="4"/>
        <v>1</v>
      </c>
      <c r="I123" s="8">
        <v>0</v>
      </c>
      <c r="J123" s="9">
        <f t="shared" si="5"/>
        <v>0</v>
      </c>
    </row>
    <row r="124" spans="1:10" ht="15.95" customHeight="1" x14ac:dyDescent="0.25">
      <c r="A124" s="13" t="s">
        <v>31</v>
      </c>
      <c r="B124" s="13" t="s">
        <v>36</v>
      </c>
      <c r="C124" s="13"/>
      <c r="D124" s="21">
        <f t="shared" ref="D124:I124" si="6">SUM(D115:D123)</f>
        <v>37</v>
      </c>
      <c r="E124" s="23">
        <f t="shared" si="6"/>
        <v>0</v>
      </c>
      <c r="F124" s="25">
        <f>E124/D124</f>
        <v>0</v>
      </c>
      <c r="G124" s="21">
        <f t="shared" si="6"/>
        <v>36</v>
      </c>
      <c r="H124" s="22">
        <f>G124/D124</f>
        <v>0.97297297297297303</v>
      </c>
      <c r="I124" s="23">
        <f t="shared" si="6"/>
        <v>1</v>
      </c>
      <c r="J124" s="22">
        <f>I124/D124</f>
        <v>2.7027027027027029E-2</v>
      </c>
    </row>
    <row r="125" spans="1:10" ht="15.95" customHeight="1" x14ac:dyDescent="0.25">
      <c r="A125" s="6"/>
      <c r="B125" s="6"/>
      <c r="C125" s="6"/>
      <c r="D125" s="7"/>
      <c r="E125" s="8"/>
      <c r="F125" s="18"/>
      <c r="G125" s="7"/>
      <c r="H125" s="9"/>
      <c r="I125" s="8"/>
      <c r="J125" s="9"/>
    </row>
    <row r="126" spans="1:10" ht="15.95" customHeight="1" x14ac:dyDescent="0.25">
      <c r="A126" s="6" t="s">
        <v>22</v>
      </c>
      <c r="B126" s="6" t="s">
        <v>22</v>
      </c>
      <c r="C126" s="6" t="s">
        <v>11</v>
      </c>
      <c r="D126" s="7">
        <v>131</v>
      </c>
      <c r="E126" s="8">
        <v>0</v>
      </c>
      <c r="F126" s="18">
        <f t="shared" si="3"/>
        <v>0</v>
      </c>
      <c r="G126" s="7">
        <v>118</v>
      </c>
      <c r="H126" s="9">
        <f t="shared" si="4"/>
        <v>0.9007633587786259</v>
      </c>
      <c r="I126" s="7">
        <v>13</v>
      </c>
      <c r="J126" s="9">
        <f t="shared" si="5"/>
        <v>9.9236641221374045E-2</v>
      </c>
    </row>
    <row r="127" spans="1:10" ht="15.95" customHeight="1" x14ac:dyDescent="0.25">
      <c r="A127" s="6" t="s">
        <v>22</v>
      </c>
      <c r="B127" s="6" t="s">
        <v>22</v>
      </c>
      <c r="C127" s="6" t="s">
        <v>12</v>
      </c>
      <c r="D127" s="7">
        <v>131</v>
      </c>
      <c r="E127" s="8">
        <v>0</v>
      </c>
      <c r="F127" s="18">
        <f t="shared" si="3"/>
        <v>0</v>
      </c>
      <c r="G127" s="7">
        <v>120</v>
      </c>
      <c r="H127" s="9">
        <f t="shared" si="4"/>
        <v>0.91603053435114501</v>
      </c>
      <c r="I127" s="7">
        <v>11</v>
      </c>
      <c r="J127" s="9">
        <f t="shared" si="5"/>
        <v>8.3969465648854963E-2</v>
      </c>
    </row>
    <row r="128" spans="1:10" ht="15.95" customHeight="1" x14ac:dyDescent="0.25">
      <c r="A128" s="6" t="s">
        <v>22</v>
      </c>
      <c r="B128" s="6" t="s">
        <v>22</v>
      </c>
      <c r="C128" s="6" t="s">
        <v>13</v>
      </c>
      <c r="D128" s="7">
        <v>99</v>
      </c>
      <c r="E128" s="8">
        <v>0</v>
      </c>
      <c r="F128" s="18">
        <f t="shared" si="3"/>
        <v>0</v>
      </c>
      <c r="G128" s="7">
        <v>86</v>
      </c>
      <c r="H128" s="9">
        <f t="shared" si="4"/>
        <v>0.86868686868686873</v>
      </c>
      <c r="I128" s="7">
        <v>13</v>
      </c>
      <c r="J128" s="9">
        <f t="shared" si="5"/>
        <v>0.13131313131313133</v>
      </c>
    </row>
    <row r="129" spans="1:10" ht="15.95" customHeight="1" x14ac:dyDescent="0.25">
      <c r="A129" s="6" t="s">
        <v>22</v>
      </c>
      <c r="B129" s="6" t="s">
        <v>22</v>
      </c>
      <c r="C129" s="6" t="s">
        <v>14</v>
      </c>
      <c r="D129" s="7">
        <v>108</v>
      </c>
      <c r="E129" s="8">
        <v>0</v>
      </c>
      <c r="F129" s="18">
        <f t="shared" si="3"/>
        <v>0</v>
      </c>
      <c r="G129" s="7">
        <v>94</v>
      </c>
      <c r="H129" s="9">
        <f t="shared" si="4"/>
        <v>0.87037037037037035</v>
      </c>
      <c r="I129" s="7">
        <v>14</v>
      </c>
      <c r="J129" s="9">
        <f t="shared" si="5"/>
        <v>0.12962962962962962</v>
      </c>
    </row>
    <row r="130" spans="1:10" ht="15.95" customHeight="1" x14ac:dyDescent="0.25">
      <c r="A130" s="6" t="s">
        <v>22</v>
      </c>
      <c r="B130" s="6" t="s">
        <v>22</v>
      </c>
      <c r="C130" s="6" t="s">
        <v>15</v>
      </c>
      <c r="D130" s="7">
        <v>161</v>
      </c>
      <c r="E130" s="7">
        <v>1</v>
      </c>
      <c r="F130" s="18">
        <f t="shared" si="3"/>
        <v>6.2111801242236021E-3</v>
      </c>
      <c r="G130" s="7">
        <v>136</v>
      </c>
      <c r="H130" s="9">
        <f t="shared" si="4"/>
        <v>0.84472049689440998</v>
      </c>
      <c r="I130" s="7">
        <v>24</v>
      </c>
      <c r="J130" s="9">
        <f t="shared" si="5"/>
        <v>0.14906832298136646</v>
      </c>
    </row>
    <row r="131" spans="1:10" ht="15.95" customHeight="1" x14ac:dyDescent="0.25">
      <c r="A131" s="6" t="s">
        <v>22</v>
      </c>
      <c r="B131" s="6" t="s">
        <v>22</v>
      </c>
      <c r="C131" s="6" t="s">
        <v>16</v>
      </c>
      <c r="D131" s="7">
        <v>107</v>
      </c>
      <c r="E131" s="8">
        <v>0</v>
      </c>
      <c r="F131" s="18">
        <f t="shared" si="3"/>
        <v>0</v>
      </c>
      <c r="G131" s="7">
        <v>97</v>
      </c>
      <c r="H131" s="9">
        <f t="shared" si="4"/>
        <v>0.90654205607476634</v>
      </c>
      <c r="I131" s="7">
        <v>10</v>
      </c>
      <c r="J131" s="9">
        <f t="shared" si="5"/>
        <v>9.3457943925233641E-2</v>
      </c>
    </row>
    <row r="132" spans="1:10" ht="15.95" customHeight="1" x14ac:dyDescent="0.25">
      <c r="A132" s="6" t="s">
        <v>22</v>
      </c>
      <c r="B132" s="6" t="s">
        <v>22</v>
      </c>
      <c r="C132" s="6" t="s">
        <v>17</v>
      </c>
      <c r="D132" s="7">
        <v>101</v>
      </c>
      <c r="E132" s="8">
        <v>0</v>
      </c>
      <c r="F132" s="18">
        <f t="shared" si="3"/>
        <v>0</v>
      </c>
      <c r="G132" s="7">
        <v>91</v>
      </c>
      <c r="H132" s="9">
        <f t="shared" si="4"/>
        <v>0.90099009900990101</v>
      </c>
      <c r="I132" s="7">
        <v>10</v>
      </c>
      <c r="J132" s="9">
        <f t="shared" si="5"/>
        <v>9.9009900990099015E-2</v>
      </c>
    </row>
    <row r="133" spans="1:10" ht="15.95" customHeight="1" x14ac:dyDescent="0.25">
      <c r="A133" s="6" t="s">
        <v>22</v>
      </c>
      <c r="B133" s="6" t="s">
        <v>22</v>
      </c>
      <c r="C133" s="6" t="s">
        <v>18</v>
      </c>
      <c r="D133" s="7">
        <v>109</v>
      </c>
      <c r="E133" s="8">
        <v>0</v>
      </c>
      <c r="F133" s="18">
        <f t="shared" si="3"/>
        <v>0</v>
      </c>
      <c r="G133" s="7">
        <v>95</v>
      </c>
      <c r="H133" s="9">
        <f t="shared" si="4"/>
        <v>0.87155963302752293</v>
      </c>
      <c r="I133" s="7">
        <v>14</v>
      </c>
      <c r="J133" s="9">
        <f t="shared" si="5"/>
        <v>0.12844036697247707</v>
      </c>
    </row>
    <row r="134" spans="1:10" ht="15.95" customHeight="1" x14ac:dyDescent="0.25">
      <c r="A134" s="6" t="s">
        <v>22</v>
      </c>
      <c r="B134" s="6" t="s">
        <v>22</v>
      </c>
      <c r="C134" s="6" t="s">
        <v>19</v>
      </c>
      <c r="D134" s="7">
        <v>116</v>
      </c>
      <c r="E134" s="8">
        <v>0</v>
      </c>
      <c r="F134" s="18">
        <f t="shared" si="3"/>
        <v>0</v>
      </c>
      <c r="G134" s="7">
        <v>106</v>
      </c>
      <c r="H134" s="9">
        <f t="shared" si="4"/>
        <v>0.91379310344827591</v>
      </c>
      <c r="I134" s="7">
        <v>10</v>
      </c>
      <c r="J134" s="9">
        <f t="shared" si="5"/>
        <v>8.6206896551724144E-2</v>
      </c>
    </row>
    <row r="135" spans="1:10" ht="15.95" customHeight="1" x14ac:dyDescent="0.25">
      <c r="A135" s="6" t="s">
        <v>22</v>
      </c>
      <c r="B135" s="6" t="s">
        <v>22</v>
      </c>
      <c r="C135" s="6" t="s">
        <v>20</v>
      </c>
      <c r="D135" s="7">
        <v>122</v>
      </c>
      <c r="E135" s="8">
        <v>0</v>
      </c>
      <c r="F135" s="18">
        <f t="shared" si="3"/>
        <v>0</v>
      </c>
      <c r="G135" s="7">
        <v>113</v>
      </c>
      <c r="H135" s="9">
        <f t="shared" si="4"/>
        <v>0.92622950819672134</v>
      </c>
      <c r="I135" s="7">
        <v>9</v>
      </c>
      <c r="J135" s="9">
        <f t="shared" si="5"/>
        <v>7.3770491803278687E-2</v>
      </c>
    </row>
    <row r="136" spans="1:10" ht="15.95" customHeight="1" x14ac:dyDescent="0.25">
      <c r="A136" s="6" t="s">
        <v>22</v>
      </c>
      <c r="B136" s="6" t="s">
        <v>22</v>
      </c>
      <c r="C136" s="6" t="s">
        <v>21</v>
      </c>
      <c r="D136" s="7">
        <v>228</v>
      </c>
      <c r="E136" s="7">
        <v>39</v>
      </c>
      <c r="F136" s="18">
        <f t="shared" si="3"/>
        <v>0.17105263157894737</v>
      </c>
      <c r="G136" s="7">
        <v>179</v>
      </c>
      <c r="H136" s="9">
        <f t="shared" si="4"/>
        <v>0.78508771929824561</v>
      </c>
      <c r="I136" s="7">
        <v>10</v>
      </c>
      <c r="J136" s="9">
        <f t="shared" si="5"/>
        <v>4.3859649122807015E-2</v>
      </c>
    </row>
    <row r="137" spans="1:10" ht="15.95" customHeight="1" x14ac:dyDescent="0.25">
      <c r="A137" s="6" t="s">
        <v>22</v>
      </c>
      <c r="B137" s="6" t="s">
        <v>23</v>
      </c>
      <c r="C137" s="6" t="s">
        <v>19</v>
      </c>
      <c r="D137" s="7">
        <v>1</v>
      </c>
      <c r="E137" s="8">
        <v>0</v>
      </c>
      <c r="F137" s="18">
        <f t="shared" si="3"/>
        <v>0</v>
      </c>
      <c r="G137" s="7">
        <v>1</v>
      </c>
      <c r="H137" s="9">
        <f t="shared" si="4"/>
        <v>1</v>
      </c>
      <c r="I137" s="8">
        <v>0</v>
      </c>
      <c r="J137" s="9">
        <f t="shared" si="5"/>
        <v>0</v>
      </c>
    </row>
    <row r="138" spans="1:10" ht="15.95" customHeight="1" x14ac:dyDescent="0.25">
      <c r="A138" s="13" t="s">
        <v>22</v>
      </c>
      <c r="B138" s="13" t="s">
        <v>36</v>
      </c>
      <c r="C138" s="13"/>
      <c r="D138" s="21">
        <f>SUM(D126:D137)</f>
        <v>1414</v>
      </c>
      <c r="E138" s="23">
        <f>SUM(E126:E137)</f>
        <v>40</v>
      </c>
      <c r="F138" s="25">
        <f>E138/D138</f>
        <v>2.8288543140028287E-2</v>
      </c>
      <c r="G138" s="21">
        <f>SUM(G126:G137)</f>
        <v>1236</v>
      </c>
      <c r="H138" s="22">
        <f>G138/D138</f>
        <v>0.8741159830268741</v>
      </c>
      <c r="I138" s="23">
        <f>SUM(I126:I137)</f>
        <v>138</v>
      </c>
      <c r="J138" s="22">
        <f>I138/D138</f>
        <v>9.7595473833097593E-2</v>
      </c>
    </row>
    <row r="139" spans="1:10" ht="15.95" customHeight="1" x14ac:dyDescent="0.25">
      <c r="A139" s="6"/>
      <c r="B139" s="6"/>
      <c r="C139" s="6"/>
      <c r="D139" s="7"/>
      <c r="E139" s="8"/>
      <c r="F139" s="18"/>
      <c r="G139" s="7"/>
      <c r="H139" s="9"/>
      <c r="I139" s="8"/>
      <c r="J139" s="9"/>
    </row>
    <row r="140" spans="1:10" ht="15.95" customHeight="1" x14ac:dyDescent="0.25">
      <c r="A140" s="6" t="s">
        <v>32</v>
      </c>
      <c r="B140" s="6" t="s">
        <v>10</v>
      </c>
      <c r="C140" s="6" t="s">
        <v>11</v>
      </c>
      <c r="D140" s="7">
        <v>2</v>
      </c>
      <c r="E140" s="8">
        <v>0</v>
      </c>
      <c r="F140" s="18">
        <f t="shared" si="3"/>
        <v>0</v>
      </c>
      <c r="G140" s="7">
        <v>2</v>
      </c>
      <c r="H140" s="9">
        <f t="shared" si="4"/>
        <v>1</v>
      </c>
      <c r="I140" s="8">
        <v>0</v>
      </c>
      <c r="J140" s="9">
        <f t="shared" si="5"/>
        <v>0</v>
      </c>
    </row>
    <row r="141" spans="1:10" ht="15.95" customHeight="1" x14ac:dyDescent="0.25">
      <c r="A141" s="6" t="s">
        <v>32</v>
      </c>
      <c r="B141" s="6" t="s">
        <v>10</v>
      </c>
      <c r="C141" s="6" t="s">
        <v>13</v>
      </c>
      <c r="D141" s="7">
        <v>2</v>
      </c>
      <c r="E141" s="8">
        <v>0</v>
      </c>
      <c r="F141" s="18">
        <f t="shared" si="3"/>
        <v>0</v>
      </c>
      <c r="G141" s="7">
        <v>2</v>
      </c>
      <c r="H141" s="9">
        <f t="shared" si="4"/>
        <v>1</v>
      </c>
      <c r="I141" s="8">
        <v>0</v>
      </c>
      <c r="J141" s="9">
        <f t="shared" si="5"/>
        <v>0</v>
      </c>
    </row>
    <row r="142" spans="1:10" ht="15.95" customHeight="1" x14ac:dyDescent="0.25">
      <c r="A142" s="6" t="s">
        <v>32</v>
      </c>
      <c r="B142" s="6" t="s">
        <v>10</v>
      </c>
      <c r="C142" s="6" t="s">
        <v>14</v>
      </c>
      <c r="D142" s="7">
        <v>1</v>
      </c>
      <c r="E142" s="8">
        <v>0</v>
      </c>
      <c r="F142" s="18">
        <f t="shared" si="3"/>
        <v>0</v>
      </c>
      <c r="G142" s="7">
        <v>1</v>
      </c>
      <c r="H142" s="9">
        <f t="shared" si="4"/>
        <v>1</v>
      </c>
      <c r="I142" s="8">
        <v>0</v>
      </c>
      <c r="J142" s="9">
        <f t="shared" si="5"/>
        <v>0</v>
      </c>
    </row>
    <row r="143" spans="1:10" ht="15.95" customHeight="1" x14ac:dyDescent="0.25">
      <c r="A143" s="6" t="s">
        <v>32</v>
      </c>
      <c r="B143" s="6" t="s">
        <v>10</v>
      </c>
      <c r="C143" s="6" t="s">
        <v>15</v>
      </c>
      <c r="D143" s="7">
        <v>2</v>
      </c>
      <c r="E143" s="8">
        <v>0</v>
      </c>
      <c r="F143" s="18">
        <f t="shared" si="3"/>
        <v>0</v>
      </c>
      <c r="G143" s="7">
        <v>2</v>
      </c>
      <c r="H143" s="9">
        <f t="shared" si="4"/>
        <v>1</v>
      </c>
      <c r="I143" s="8">
        <v>0</v>
      </c>
      <c r="J143" s="9">
        <f t="shared" si="5"/>
        <v>0</v>
      </c>
    </row>
    <row r="144" spans="1:10" ht="15.95" customHeight="1" x14ac:dyDescent="0.25">
      <c r="A144" s="6" t="s">
        <v>32</v>
      </c>
      <c r="B144" s="6" t="s">
        <v>10</v>
      </c>
      <c r="C144" s="6" t="s">
        <v>16</v>
      </c>
      <c r="D144" s="7">
        <v>1</v>
      </c>
      <c r="E144" s="8">
        <v>0</v>
      </c>
      <c r="F144" s="18">
        <f t="shared" si="3"/>
        <v>0</v>
      </c>
      <c r="G144" s="7">
        <v>1</v>
      </c>
      <c r="H144" s="9">
        <f t="shared" si="4"/>
        <v>1</v>
      </c>
      <c r="I144" s="8">
        <v>0</v>
      </c>
      <c r="J144" s="9">
        <f t="shared" si="5"/>
        <v>0</v>
      </c>
    </row>
    <row r="145" spans="1:10" ht="15.95" customHeight="1" x14ac:dyDescent="0.25">
      <c r="A145" s="6" t="s">
        <v>32</v>
      </c>
      <c r="B145" s="6" t="s">
        <v>10</v>
      </c>
      <c r="C145" s="6" t="s">
        <v>17</v>
      </c>
      <c r="D145" s="7">
        <v>4</v>
      </c>
      <c r="E145" s="8">
        <v>0</v>
      </c>
      <c r="F145" s="18">
        <f t="shared" ref="F145:F206" si="7">E145/D145</f>
        <v>0</v>
      </c>
      <c r="G145" s="7">
        <v>4</v>
      </c>
      <c r="H145" s="9">
        <f t="shared" ref="H145:H207" si="8">G145/D145</f>
        <v>1</v>
      </c>
      <c r="I145" s="8">
        <v>0</v>
      </c>
      <c r="J145" s="9">
        <f t="shared" ref="J145:J207" si="9">I145/D145</f>
        <v>0</v>
      </c>
    </row>
    <row r="146" spans="1:10" ht="15.95" customHeight="1" x14ac:dyDescent="0.25">
      <c r="A146" s="6" t="s">
        <v>32</v>
      </c>
      <c r="B146" s="6" t="s">
        <v>10</v>
      </c>
      <c r="C146" s="6" t="s">
        <v>19</v>
      </c>
      <c r="D146" s="7">
        <v>2</v>
      </c>
      <c r="E146" s="8">
        <v>0</v>
      </c>
      <c r="F146" s="18">
        <f t="shared" si="7"/>
        <v>0</v>
      </c>
      <c r="G146" s="7">
        <v>2</v>
      </c>
      <c r="H146" s="9">
        <f t="shared" si="8"/>
        <v>1</v>
      </c>
      <c r="I146" s="8">
        <v>0</v>
      </c>
      <c r="J146" s="9">
        <f t="shared" si="9"/>
        <v>0</v>
      </c>
    </row>
    <row r="147" spans="1:10" ht="15.95" customHeight="1" x14ac:dyDescent="0.25">
      <c r="A147" s="6" t="s">
        <v>32</v>
      </c>
      <c r="B147" s="6" t="s">
        <v>10</v>
      </c>
      <c r="C147" s="6" t="s">
        <v>21</v>
      </c>
      <c r="D147" s="7">
        <v>1</v>
      </c>
      <c r="E147" s="8">
        <v>0</v>
      </c>
      <c r="F147" s="18">
        <f t="shared" si="7"/>
        <v>0</v>
      </c>
      <c r="G147" s="7">
        <v>1</v>
      </c>
      <c r="H147" s="9">
        <f t="shared" si="8"/>
        <v>1</v>
      </c>
      <c r="I147" s="8">
        <v>0</v>
      </c>
      <c r="J147" s="9">
        <f t="shared" si="9"/>
        <v>0</v>
      </c>
    </row>
    <row r="148" spans="1:10" ht="15.95" customHeight="1" x14ac:dyDescent="0.25">
      <c r="A148" s="6" t="s">
        <v>32</v>
      </c>
      <c r="B148" s="6" t="s">
        <v>23</v>
      </c>
      <c r="C148" s="6" t="s">
        <v>11</v>
      </c>
      <c r="D148" s="7">
        <v>58</v>
      </c>
      <c r="E148" s="7">
        <v>1</v>
      </c>
      <c r="F148" s="18">
        <f t="shared" si="7"/>
        <v>1.7241379310344827E-2</v>
      </c>
      <c r="G148" s="7">
        <v>50</v>
      </c>
      <c r="H148" s="9">
        <f t="shared" si="8"/>
        <v>0.86206896551724133</v>
      </c>
      <c r="I148" s="7">
        <v>7</v>
      </c>
      <c r="J148" s="9">
        <f t="shared" si="9"/>
        <v>0.1206896551724138</v>
      </c>
    </row>
    <row r="149" spans="1:10" ht="15.95" customHeight="1" x14ac:dyDescent="0.25">
      <c r="A149" s="6" t="s">
        <v>32</v>
      </c>
      <c r="B149" s="6" t="s">
        <v>23</v>
      </c>
      <c r="C149" s="6" t="s">
        <v>12</v>
      </c>
      <c r="D149" s="7">
        <v>53</v>
      </c>
      <c r="E149" s="7">
        <v>1</v>
      </c>
      <c r="F149" s="18">
        <f t="shared" si="7"/>
        <v>1.8867924528301886E-2</v>
      </c>
      <c r="G149" s="7">
        <v>47</v>
      </c>
      <c r="H149" s="9">
        <f t="shared" si="8"/>
        <v>0.8867924528301887</v>
      </c>
      <c r="I149" s="7">
        <v>5</v>
      </c>
      <c r="J149" s="9">
        <f t="shared" si="9"/>
        <v>9.4339622641509441E-2</v>
      </c>
    </row>
    <row r="150" spans="1:10" ht="15.95" customHeight="1" x14ac:dyDescent="0.25">
      <c r="A150" s="6" t="s">
        <v>32</v>
      </c>
      <c r="B150" s="6" t="s">
        <v>23</v>
      </c>
      <c r="C150" s="6" t="s">
        <v>13</v>
      </c>
      <c r="D150" s="7">
        <v>47</v>
      </c>
      <c r="E150" s="7">
        <v>2</v>
      </c>
      <c r="F150" s="18">
        <f t="shared" si="7"/>
        <v>4.2553191489361701E-2</v>
      </c>
      <c r="G150" s="7">
        <v>42</v>
      </c>
      <c r="H150" s="9">
        <f t="shared" si="8"/>
        <v>0.8936170212765957</v>
      </c>
      <c r="I150" s="7">
        <v>3</v>
      </c>
      <c r="J150" s="9">
        <f t="shared" si="9"/>
        <v>6.3829787234042548E-2</v>
      </c>
    </row>
    <row r="151" spans="1:10" ht="15.95" customHeight="1" x14ac:dyDescent="0.25">
      <c r="A151" s="6" t="s">
        <v>32</v>
      </c>
      <c r="B151" s="6" t="s">
        <v>23</v>
      </c>
      <c r="C151" s="6" t="s">
        <v>14</v>
      </c>
      <c r="D151" s="7">
        <v>56</v>
      </c>
      <c r="E151" s="7">
        <v>1</v>
      </c>
      <c r="F151" s="18">
        <f t="shared" si="7"/>
        <v>1.7857142857142856E-2</v>
      </c>
      <c r="G151" s="7">
        <v>50</v>
      </c>
      <c r="H151" s="9">
        <f t="shared" si="8"/>
        <v>0.8928571428571429</v>
      </c>
      <c r="I151" s="7">
        <v>5</v>
      </c>
      <c r="J151" s="9">
        <f t="shared" si="9"/>
        <v>8.9285714285714288E-2</v>
      </c>
    </row>
    <row r="152" spans="1:10" ht="15.95" customHeight="1" x14ac:dyDescent="0.25">
      <c r="A152" s="6" t="s">
        <v>32</v>
      </c>
      <c r="B152" s="6" t="s">
        <v>23</v>
      </c>
      <c r="C152" s="6" t="s">
        <v>15</v>
      </c>
      <c r="D152" s="7">
        <v>47</v>
      </c>
      <c r="E152" s="8">
        <v>0</v>
      </c>
      <c r="F152" s="18">
        <f t="shared" si="7"/>
        <v>0</v>
      </c>
      <c r="G152" s="7">
        <v>42</v>
      </c>
      <c r="H152" s="9">
        <f t="shared" si="8"/>
        <v>0.8936170212765957</v>
      </c>
      <c r="I152" s="7">
        <v>5</v>
      </c>
      <c r="J152" s="9">
        <f t="shared" si="9"/>
        <v>0.10638297872340426</v>
      </c>
    </row>
    <row r="153" spans="1:10" ht="15.95" customHeight="1" x14ac:dyDescent="0.25">
      <c r="A153" s="6" t="s">
        <v>32</v>
      </c>
      <c r="B153" s="6" t="s">
        <v>23</v>
      </c>
      <c r="C153" s="6" t="s">
        <v>16</v>
      </c>
      <c r="D153" s="7">
        <v>46</v>
      </c>
      <c r="E153" s="8">
        <v>0</v>
      </c>
      <c r="F153" s="18">
        <f t="shared" si="7"/>
        <v>0</v>
      </c>
      <c r="G153" s="7">
        <v>41</v>
      </c>
      <c r="H153" s="9">
        <f t="shared" si="8"/>
        <v>0.89130434782608692</v>
      </c>
      <c r="I153" s="7">
        <v>5</v>
      </c>
      <c r="J153" s="9">
        <f t="shared" si="9"/>
        <v>0.10869565217391304</v>
      </c>
    </row>
    <row r="154" spans="1:10" ht="15.95" customHeight="1" x14ac:dyDescent="0.25">
      <c r="A154" s="6" t="s">
        <v>32</v>
      </c>
      <c r="B154" s="6" t="s">
        <v>23</v>
      </c>
      <c r="C154" s="6" t="s">
        <v>17</v>
      </c>
      <c r="D154" s="7">
        <v>43</v>
      </c>
      <c r="E154" s="7">
        <v>1</v>
      </c>
      <c r="F154" s="18">
        <f t="shared" si="7"/>
        <v>2.3255813953488372E-2</v>
      </c>
      <c r="G154" s="7">
        <v>39</v>
      </c>
      <c r="H154" s="9">
        <f t="shared" si="8"/>
        <v>0.90697674418604646</v>
      </c>
      <c r="I154" s="7">
        <v>3</v>
      </c>
      <c r="J154" s="9">
        <f t="shared" si="9"/>
        <v>6.9767441860465115E-2</v>
      </c>
    </row>
    <row r="155" spans="1:10" ht="15.95" customHeight="1" x14ac:dyDescent="0.25">
      <c r="A155" s="6" t="s">
        <v>32</v>
      </c>
      <c r="B155" s="6" t="s">
        <v>23</v>
      </c>
      <c r="C155" s="6" t="s">
        <v>18</v>
      </c>
      <c r="D155" s="7">
        <v>52</v>
      </c>
      <c r="E155" s="7">
        <v>1</v>
      </c>
      <c r="F155" s="18">
        <f t="shared" si="7"/>
        <v>1.9230769230769232E-2</v>
      </c>
      <c r="G155" s="7">
        <v>46</v>
      </c>
      <c r="H155" s="9">
        <f t="shared" si="8"/>
        <v>0.88461538461538458</v>
      </c>
      <c r="I155" s="7">
        <v>5</v>
      </c>
      <c r="J155" s="9">
        <f t="shared" si="9"/>
        <v>9.6153846153846159E-2</v>
      </c>
    </row>
    <row r="156" spans="1:10" ht="15.95" customHeight="1" x14ac:dyDescent="0.25">
      <c r="A156" s="6" t="s">
        <v>32</v>
      </c>
      <c r="B156" s="6" t="s">
        <v>23</v>
      </c>
      <c r="C156" s="6" t="s">
        <v>19</v>
      </c>
      <c r="D156" s="7">
        <v>61</v>
      </c>
      <c r="E156" s="7">
        <v>1</v>
      </c>
      <c r="F156" s="18">
        <f t="shared" si="7"/>
        <v>1.6393442622950821E-2</v>
      </c>
      <c r="G156" s="7">
        <v>54</v>
      </c>
      <c r="H156" s="9">
        <f t="shared" si="8"/>
        <v>0.88524590163934425</v>
      </c>
      <c r="I156" s="7">
        <v>6</v>
      </c>
      <c r="J156" s="9">
        <f t="shared" si="9"/>
        <v>9.8360655737704916E-2</v>
      </c>
    </row>
    <row r="157" spans="1:10" ht="15.95" customHeight="1" x14ac:dyDescent="0.25">
      <c r="A157" s="6" t="s">
        <v>32</v>
      </c>
      <c r="B157" s="6" t="s">
        <v>23</v>
      </c>
      <c r="C157" s="6" t="s">
        <v>20</v>
      </c>
      <c r="D157" s="7">
        <v>60</v>
      </c>
      <c r="E157" s="7">
        <v>4</v>
      </c>
      <c r="F157" s="18">
        <f t="shared" si="7"/>
        <v>6.6666666666666666E-2</v>
      </c>
      <c r="G157" s="7">
        <v>52</v>
      </c>
      <c r="H157" s="9">
        <f t="shared" si="8"/>
        <v>0.8666666666666667</v>
      </c>
      <c r="I157" s="7">
        <v>4</v>
      </c>
      <c r="J157" s="9">
        <f t="shared" si="9"/>
        <v>6.6666666666666666E-2</v>
      </c>
    </row>
    <row r="158" spans="1:10" ht="15.95" customHeight="1" x14ac:dyDescent="0.25">
      <c r="A158" s="6" t="s">
        <v>32</v>
      </c>
      <c r="B158" s="6" t="s">
        <v>23</v>
      </c>
      <c r="C158" s="6" t="s">
        <v>21</v>
      </c>
      <c r="D158" s="7">
        <v>80</v>
      </c>
      <c r="E158" s="7">
        <v>4</v>
      </c>
      <c r="F158" s="18">
        <f t="shared" si="7"/>
        <v>0.05</v>
      </c>
      <c r="G158" s="7">
        <v>72</v>
      </c>
      <c r="H158" s="9">
        <f t="shared" si="8"/>
        <v>0.9</v>
      </c>
      <c r="I158" s="7">
        <v>4</v>
      </c>
      <c r="J158" s="9">
        <f t="shared" si="9"/>
        <v>0.05</v>
      </c>
    </row>
    <row r="159" spans="1:10" ht="15.95" customHeight="1" x14ac:dyDescent="0.25">
      <c r="A159" s="13" t="s">
        <v>32</v>
      </c>
      <c r="B159" s="13" t="s">
        <v>36</v>
      </c>
      <c r="C159" s="13"/>
      <c r="D159" s="21">
        <f>SUM(D140:D158)</f>
        <v>618</v>
      </c>
      <c r="E159" s="21">
        <f>SUM(E140:E158)</f>
        <v>16</v>
      </c>
      <c r="F159" s="25">
        <f>E159/D159</f>
        <v>2.5889967637540454E-2</v>
      </c>
      <c r="G159" s="21">
        <f>SUM(G140:G158)</f>
        <v>550</v>
      </c>
      <c r="H159" s="22">
        <f>G159/D159</f>
        <v>0.88996763754045305</v>
      </c>
      <c r="I159" s="21">
        <f>SUM(I140:I158)</f>
        <v>52</v>
      </c>
      <c r="J159" s="22">
        <f>I159/D159</f>
        <v>8.4142394822006472E-2</v>
      </c>
    </row>
    <row r="160" spans="1:10" ht="15.95" customHeight="1" x14ac:dyDescent="0.25">
      <c r="A160" s="6"/>
      <c r="B160" s="6"/>
      <c r="C160" s="6"/>
      <c r="D160" s="7"/>
      <c r="E160" s="7"/>
      <c r="F160" s="18"/>
      <c r="G160" s="7"/>
      <c r="H160" s="9"/>
      <c r="I160" s="7"/>
      <c r="J160" s="9"/>
    </row>
    <row r="161" spans="1:10" ht="15.95" customHeight="1" x14ac:dyDescent="0.25">
      <c r="A161" s="6" t="s">
        <v>33</v>
      </c>
      <c r="B161" s="6" t="s">
        <v>10</v>
      </c>
      <c r="C161" s="6" t="s">
        <v>11</v>
      </c>
      <c r="D161" s="7">
        <v>12</v>
      </c>
      <c r="E161" s="8">
        <v>0</v>
      </c>
      <c r="F161" s="18">
        <f t="shared" si="7"/>
        <v>0</v>
      </c>
      <c r="G161" s="7">
        <v>12</v>
      </c>
      <c r="H161" s="9">
        <f t="shared" si="8"/>
        <v>1</v>
      </c>
      <c r="I161" s="8">
        <v>0</v>
      </c>
      <c r="J161" s="9">
        <f t="shared" si="9"/>
        <v>0</v>
      </c>
    </row>
    <row r="162" spans="1:10" ht="15.95" customHeight="1" x14ac:dyDescent="0.25">
      <c r="A162" s="6" t="s">
        <v>33</v>
      </c>
      <c r="B162" s="6" t="s">
        <v>10</v>
      </c>
      <c r="C162" s="6" t="s">
        <v>12</v>
      </c>
      <c r="D162" s="7">
        <v>16</v>
      </c>
      <c r="E162" s="8">
        <v>0</v>
      </c>
      <c r="F162" s="18">
        <f t="shared" si="7"/>
        <v>0</v>
      </c>
      <c r="G162" s="7">
        <v>16</v>
      </c>
      <c r="H162" s="9">
        <f t="shared" si="8"/>
        <v>1</v>
      </c>
      <c r="I162" s="8">
        <v>0</v>
      </c>
      <c r="J162" s="9">
        <f t="shared" si="9"/>
        <v>0</v>
      </c>
    </row>
    <row r="163" spans="1:10" ht="15.95" customHeight="1" x14ac:dyDescent="0.25">
      <c r="A163" s="6" t="s">
        <v>33</v>
      </c>
      <c r="B163" s="6" t="s">
        <v>10</v>
      </c>
      <c r="C163" s="6" t="s">
        <v>13</v>
      </c>
      <c r="D163" s="7">
        <v>5</v>
      </c>
      <c r="E163" s="8">
        <v>0</v>
      </c>
      <c r="F163" s="18">
        <f t="shared" si="7"/>
        <v>0</v>
      </c>
      <c r="G163" s="7">
        <v>5</v>
      </c>
      <c r="H163" s="9">
        <f t="shared" si="8"/>
        <v>1</v>
      </c>
      <c r="I163" s="8">
        <v>0</v>
      </c>
      <c r="J163" s="9">
        <f t="shared" si="9"/>
        <v>0</v>
      </c>
    </row>
    <row r="164" spans="1:10" ht="15.95" customHeight="1" x14ac:dyDescent="0.25">
      <c r="A164" s="6" t="s">
        <v>33</v>
      </c>
      <c r="B164" s="6" t="s">
        <v>10</v>
      </c>
      <c r="C164" s="6" t="s">
        <v>14</v>
      </c>
      <c r="D164" s="7">
        <v>5</v>
      </c>
      <c r="E164" s="7">
        <v>1</v>
      </c>
      <c r="F164" s="18">
        <f t="shared" si="7"/>
        <v>0.2</v>
      </c>
      <c r="G164" s="7">
        <v>4</v>
      </c>
      <c r="H164" s="9">
        <f t="shared" si="8"/>
        <v>0.8</v>
      </c>
      <c r="I164" s="8">
        <v>0</v>
      </c>
      <c r="J164" s="9">
        <f t="shared" si="9"/>
        <v>0</v>
      </c>
    </row>
    <row r="165" spans="1:10" ht="15.95" customHeight="1" x14ac:dyDescent="0.25">
      <c r="A165" s="6" t="s">
        <v>33</v>
      </c>
      <c r="B165" s="6" t="s">
        <v>10</v>
      </c>
      <c r="C165" s="6" t="s">
        <v>15</v>
      </c>
      <c r="D165" s="7">
        <v>5</v>
      </c>
      <c r="E165" s="8">
        <v>0</v>
      </c>
      <c r="F165" s="18">
        <f t="shared" si="7"/>
        <v>0</v>
      </c>
      <c r="G165" s="7">
        <v>5</v>
      </c>
      <c r="H165" s="9">
        <f t="shared" si="8"/>
        <v>1</v>
      </c>
      <c r="I165" s="8">
        <v>0</v>
      </c>
      <c r="J165" s="9">
        <f t="shared" si="9"/>
        <v>0</v>
      </c>
    </row>
    <row r="166" spans="1:10" ht="15.95" customHeight="1" x14ac:dyDescent="0.25">
      <c r="A166" s="6" t="s">
        <v>33</v>
      </c>
      <c r="B166" s="6" t="s">
        <v>10</v>
      </c>
      <c r="C166" s="6" t="s">
        <v>16</v>
      </c>
      <c r="D166" s="7">
        <v>6</v>
      </c>
      <c r="E166" s="8">
        <v>0</v>
      </c>
      <c r="F166" s="18">
        <f t="shared" si="7"/>
        <v>0</v>
      </c>
      <c r="G166" s="7">
        <v>5</v>
      </c>
      <c r="H166" s="9">
        <f t="shared" si="8"/>
        <v>0.83333333333333337</v>
      </c>
      <c r="I166" s="7">
        <v>1</v>
      </c>
      <c r="J166" s="9">
        <f t="shared" si="9"/>
        <v>0.16666666666666666</v>
      </c>
    </row>
    <row r="167" spans="1:10" ht="15.95" customHeight="1" x14ac:dyDescent="0.25">
      <c r="A167" s="6" t="s">
        <v>33</v>
      </c>
      <c r="B167" s="6" t="s">
        <v>10</v>
      </c>
      <c r="C167" s="6" t="s">
        <v>17</v>
      </c>
      <c r="D167" s="7">
        <v>5</v>
      </c>
      <c r="E167" s="8">
        <v>0</v>
      </c>
      <c r="F167" s="18">
        <f t="shared" si="7"/>
        <v>0</v>
      </c>
      <c r="G167" s="7">
        <v>5</v>
      </c>
      <c r="H167" s="9">
        <f t="shared" si="8"/>
        <v>1</v>
      </c>
      <c r="I167" s="8">
        <v>0</v>
      </c>
      <c r="J167" s="9">
        <f t="shared" si="9"/>
        <v>0</v>
      </c>
    </row>
    <row r="168" spans="1:10" ht="15.95" customHeight="1" x14ac:dyDescent="0.25">
      <c r="A168" s="6" t="s">
        <v>33</v>
      </c>
      <c r="B168" s="6" t="s">
        <v>10</v>
      </c>
      <c r="C168" s="6" t="s">
        <v>18</v>
      </c>
      <c r="D168" s="7">
        <v>3</v>
      </c>
      <c r="E168" s="8">
        <v>0</v>
      </c>
      <c r="F168" s="18">
        <f t="shared" si="7"/>
        <v>0</v>
      </c>
      <c r="G168" s="7">
        <v>3</v>
      </c>
      <c r="H168" s="9">
        <f t="shared" si="8"/>
        <v>1</v>
      </c>
      <c r="I168" s="8">
        <v>0</v>
      </c>
      <c r="J168" s="9">
        <f t="shared" si="9"/>
        <v>0</v>
      </c>
    </row>
    <row r="169" spans="1:10" ht="15.95" customHeight="1" x14ac:dyDescent="0.25">
      <c r="A169" s="6" t="s">
        <v>33</v>
      </c>
      <c r="B169" s="6" t="s">
        <v>10</v>
      </c>
      <c r="C169" s="6" t="s">
        <v>19</v>
      </c>
      <c r="D169" s="7">
        <v>7</v>
      </c>
      <c r="E169" s="8">
        <v>0</v>
      </c>
      <c r="F169" s="18">
        <f t="shared" si="7"/>
        <v>0</v>
      </c>
      <c r="G169" s="7">
        <v>7</v>
      </c>
      <c r="H169" s="9">
        <f t="shared" si="8"/>
        <v>1</v>
      </c>
      <c r="I169" s="8">
        <v>0</v>
      </c>
      <c r="J169" s="9">
        <f t="shared" si="9"/>
        <v>0</v>
      </c>
    </row>
    <row r="170" spans="1:10" ht="15.95" customHeight="1" x14ac:dyDescent="0.25">
      <c r="A170" s="6" t="s">
        <v>33</v>
      </c>
      <c r="B170" s="6" t="s">
        <v>10</v>
      </c>
      <c r="C170" s="6" t="s">
        <v>20</v>
      </c>
      <c r="D170" s="7">
        <v>9</v>
      </c>
      <c r="E170" s="8">
        <v>0</v>
      </c>
      <c r="F170" s="18">
        <f t="shared" si="7"/>
        <v>0</v>
      </c>
      <c r="G170" s="7">
        <v>7</v>
      </c>
      <c r="H170" s="9">
        <f t="shared" si="8"/>
        <v>0.77777777777777779</v>
      </c>
      <c r="I170" s="7">
        <v>2</v>
      </c>
      <c r="J170" s="9">
        <f t="shared" si="9"/>
        <v>0.22222222222222221</v>
      </c>
    </row>
    <row r="171" spans="1:10" ht="15.95" customHeight="1" x14ac:dyDescent="0.25">
      <c r="A171" s="6" t="s">
        <v>33</v>
      </c>
      <c r="B171" s="6" t="s">
        <v>10</v>
      </c>
      <c r="C171" s="6" t="s">
        <v>21</v>
      </c>
      <c r="D171" s="7">
        <v>10</v>
      </c>
      <c r="E171" s="8">
        <v>0</v>
      </c>
      <c r="F171" s="18">
        <f t="shared" si="7"/>
        <v>0</v>
      </c>
      <c r="G171" s="7">
        <v>10</v>
      </c>
      <c r="H171" s="9">
        <f t="shared" si="8"/>
        <v>1</v>
      </c>
      <c r="I171" s="8">
        <v>0</v>
      </c>
      <c r="J171" s="9">
        <f t="shared" si="9"/>
        <v>0</v>
      </c>
    </row>
    <row r="172" spans="1:10" ht="15.95" customHeight="1" x14ac:dyDescent="0.25">
      <c r="A172" s="6" t="s">
        <v>33</v>
      </c>
      <c r="B172" s="6" t="s">
        <v>23</v>
      </c>
      <c r="C172" s="6" t="s">
        <v>11</v>
      </c>
      <c r="D172" s="7">
        <v>29</v>
      </c>
      <c r="E172" s="7">
        <v>3</v>
      </c>
      <c r="F172" s="18">
        <f t="shared" si="7"/>
        <v>0.10344827586206896</v>
      </c>
      <c r="G172" s="7">
        <v>22</v>
      </c>
      <c r="H172" s="9">
        <f t="shared" si="8"/>
        <v>0.75862068965517238</v>
      </c>
      <c r="I172" s="7">
        <v>4</v>
      </c>
      <c r="J172" s="9">
        <f t="shared" si="9"/>
        <v>0.13793103448275862</v>
      </c>
    </row>
    <row r="173" spans="1:10" ht="15.95" customHeight="1" x14ac:dyDescent="0.25">
      <c r="A173" s="6" t="s">
        <v>33</v>
      </c>
      <c r="B173" s="6" t="s">
        <v>23</v>
      </c>
      <c r="C173" s="6" t="s">
        <v>12</v>
      </c>
      <c r="D173" s="7">
        <v>41</v>
      </c>
      <c r="E173" s="7">
        <v>4</v>
      </c>
      <c r="F173" s="18">
        <f t="shared" si="7"/>
        <v>9.7560975609756101E-2</v>
      </c>
      <c r="G173" s="7">
        <v>32</v>
      </c>
      <c r="H173" s="9">
        <f t="shared" si="8"/>
        <v>0.78048780487804881</v>
      </c>
      <c r="I173" s="7">
        <v>5</v>
      </c>
      <c r="J173" s="9">
        <f t="shared" si="9"/>
        <v>0.12195121951219512</v>
      </c>
    </row>
    <row r="174" spans="1:10" ht="15.95" customHeight="1" x14ac:dyDescent="0.25">
      <c r="A174" s="6" t="s">
        <v>33</v>
      </c>
      <c r="B174" s="6" t="s">
        <v>23</v>
      </c>
      <c r="C174" s="6" t="s">
        <v>13</v>
      </c>
      <c r="D174" s="7">
        <v>35</v>
      </c>
      <c r="E174" s="7">
        <v>3</v>
      </c>
      <c r="F174" s="18">
        <f t="shared" si="7"/>
        <v>8.5714285714285715E-2</v>
      </c>
      <c r="G174" s="7">
        <v>28</v>
      </c>
      <c r="H174" s="9">
        <f t="shared" si="8"/>
        <v>0.8</v>
      </c>
      <c r="I174" s="7">
        <v>4</v>
      </c>
      <c r="J174" s="9">
        <f t="shared" si="9"/>
        <v>0.11428571428571428</v>
      </c>
    </row>
    <row r="175" spans="1:10" ht="15.95" customHeight="1" x14ac:dyDescent="0.25">
      <c r="A175" s="6" t="s">
        <v>33</v>
      </c>
      <c r="B175" s="6" t="s">
        <v>23</v>
      </c>
      <c r="C175" s="6" t="s">
        <v>14</v>
      </c>
      <c r="D175" s="7">
        <v>26</v>
      </c>
      <c r="E175" s="7">
        <v>1</v>
      </c>
      <c r="F175" s="18">
        <f t="shared" si="7"/>
        <v>3.8461538461538464E-2</v>
      </c>
      <c r="G175" s="7">
        <v>23</v>
      </c>
      <c r="H175" s="9">
        <f t="shared" si="8"/>
        <v>0.88461538461538458</v>
      </c>
      <c r="I175" s="7">
        <v>2</v>
      </c>
      <c r="J175" s="9">
        <f t="shared" si="9"/>
        <v>7.6923076923076927E-2</v>
      </c>
    </row>
    <row r="176" spans="1:10" ht="15.95" customHeight="1" x14ac:dyDescent="0.25">
      <c r="A176" s="6" t="s">
        <v>33</v>
      </c>
      <c r="B176" s="6" t="s">
        <v>23</v>
      </c>
      <c r="C176" s="6" t="s">
        <v>15</v>
      </c>
      <c r="D176" s="7">
        <v>43</v>
      </c>
      <c r="E176" s="8">
        <v>0</v>
      </c>
      <c r="F176" s="18">
        <f t="shared" si="7"/>
        <v>0</v>
      </c>
      <c r="G176" s="7">
        <v>40</v>
      </c>
      <c r="H176" s="9">
        <f t="shared" si="8"/>
        <v>0.93023255813953487</v>
      </c>
      <c r="I176" s="7">
        <v>3</v>
      </c>
      <c r="J176" s="9">
        <f t="shared" si="9"/>
        <v>6.9767441860465115E-2</v>
      </c>
    </row>
    <row r="177" spans="1:10" ht="15.95" customHeight="1" x14ac:dyDescent="0.25">
      <c r="A177" s="6" t="s">
        <v>33</v>
      </c>
      <c r="B177" s="6" t="s">
        <v>23</v>
      </c>
      <c r="C177" s="6" t="s">
        <v>16</v>
      </c>
      <c r="D177" s="7">
        <v>48</v>
      </c>
      <c r="E177" s="7">
        <v>5</v>
      </c>
      <c r="F177" s="18">
        <f t="shared" si="7"/>
        <v>0.10416666666666667</v>
      </c>
      <c r="G177" s="7">
        <v>41</v>
      </c>
      <c r="H177" s="9">
        <f t="shared" si="8"/>
        <v>0.85416666666666663</v>
      </c>
      <c r="I177" s="7">
        <v>2</v>
      </c>
      <c r="J177" s="9">
        <f t="shared" si="9"/>
        <v>4.1666666666666664E-2</v>
      </c>
    </row>
    <row r="178" spans="1:10" ht="15.95" customHeight="1" x14ac:dyDescent="0.25">
      <c r="A178" s="6" t="s">
        <v>33</v>
      </c>
      <c r="B178" s="6" t="s">
        <v>23</v>
      </c>
      <c r="C178" s="6" t="s">
        <v>17</v>
      </c>
      <c r="D178" s="7">
        <v>52</v>
      </c>
      <c r="E178" s="7">
        <v>2</v>
      </c>
      <c r="F178" s="18">
        <f t="shared" si="7"/>
        <v>3.8461538461538464E-2</v>
      </c>
      <c r="G178" s="7">
        <v>40</v>
      </c>
      <c r="H178" s="9">
        <f t="shared" si="8"/>
        <v>0.76923076923076927</v>
      </c>
      <c r="I178" s="7">
        <v>10</v>
      </c>
      <c r="J178" s="9">
        <f t="shared" si="9"/>
        <v>0.19230769230769232</v>
      </c>
    </row>
    <row r="179" spans="1:10" ht="15.95" customHeight="1" x14ac:dyDescent="0.25">
      <c r="A179" s="6" t="s">
        <v>33</v>
      </c>
      <c r="B179" s="6" t="s">
        <v>23</v>
      </c>
      <c r="C179" s="6" t="s">
        <v>18</v>
      </c>
      <c r="D179" s="7">
        <v>52</v>
      </c>
      <c r="E179" s="7">
        <v>16</v>
      </c>
      <c r="F179" s="18">
        <f t="shared" si="7"/>
        <v>0.30769230769230771</v>
      </c>
      <c r="G179" s="7">
        <v>34</v>
      </c>
      <c r="H179" s="9">
        <f t="shared" si="8"/>
        <v>0.65384615384615385</v>
      </c>
      <c r="I179" s="7">
        <v>2</v>
      </c>
      <c r="J179" s="9">
        <f t="shared" si="9"/>
        <v>3.8461538461538464E-2</v>
      </c>
    </row>
    <row r="180" spans="1:10" ht="15.95" customHeight="1" x14ac:dyDescent="0.25">
      <c r="A180" s="6" t="s">
        <v>33</v>
      </c>
      <c r="B180" s="6" t="s">
        <v>23</v>
      </c>
      <c r="C180" s="6" t="s">
        <v>19</v>
      </c>
      <c r="D180" s="7">
        <v>36</v>
      </c>
      <c r="E180" s="7">
        <v>16</v>
      </c>
      <c r="F180" s="18">
        <f t="shared" si="7"/>
        <v>0.44444444444444442</v>
      </c>
      <c r="G180" s="7">
        <v>13</v>
      </c>
      <c r="H180" s="9">
        <f t="shared" si="8"/>
        <v>0.3611111111111111</v>
      </c>
      <c r="I180" s="7">
        <v>7</v>
      </c>
      <c r="J180" s="9">
        <f t="shared" si="9"/>
        <v>0.19444444444444445</v>
      </c>
    </row>
    <row r="181" spans="1:10" ht="15.95" customHeight="1" x14ac:dyDescent="0.25">
      <c r="A181" s="6" t="s">
        <v>33</v>
      </c>
      <c r="B181" s="6" t="s">
        <v>23</v>
      </c>
      <c r="C181" s="6" t="s">
        <v>20</v>
      </c>
      <c r="D181" s="7">
        <v>55</v>
      </c>
      <c r="E181" s="7">
        <v>21</v>
      </c>
      <c r="F181" s="18">
        <f t="shared" si="7"/>
        <v>0.38181818181818183</v>
      </c>
      <c r="G181" s="7">
        <v>30</v>
      </c>
      <c r="H181" s="9">
        <f t="shared" si="8"/>
        <v>0.54545454545454541</v>
      </c>
      <c r="I181" s="7">
        <v>4</v>
      </c>
      <c r="J181" s="9">
        <f t="shared" si="9"/>
        <v>7.2727272727272724E-2</v>
      </c>
    </row>
    <row r="182" spans="1:10" ht="15.95" customHeight="1" x14ac:dyDescent="0.25">
      <c r="A182" s="6" t="s">
        <v>33</v>
      </c>
      <c r="B182" s="6" t="s">
        <v>23</v>
      </c>
      <c r="C182" s="6" t="s">
        <v>21</v>
      </c>
      <c r="D182" s="7">
        <v>44</v>
      </c>
      <c r="E182" s="7">
        <v>14</v>
      </c>
      <c r="F182" s="18">
        <f t="shared" si="7"/>
        <v>0.31818181818181818</v>
      </c>
      <c r="G182" s="7">
        <v>26</v>
      </c>
      <c r="H182" s="9">
        <f t="shared" si="8"/>
        <v>0.59090909090909094</v>
      </c>
      <c r="I182" s="7">
        <v>4</v>
      </c>
      <c r="J182" s="9">
        <f t="shared" si="9"/>
        <v>9.0909090909090912E-2</v>
      </c>
    </row>
    <row r="183" spans="1:10" ht="15.95" customHeight="1" x14ac:dyDescent="0.25">
      <c r="A183" s="13" t="s">
        <v>33</v>
      </c>
      <c r="B183" s="13" t="s">
        <v>36</v>
      </c>
      <c r="C183" s="13"/>
      <c r="D183" s="21">
        <f>SUM(D161:D182)</f>
        <v>544</v>
      </c>
      <c r="E183" s="21">
        <f>SUM(E161:E182)</f>
        <v>86</v>
      </c>
      <c r="F183" s="25">
        <f>E183/D183</f>
        <v>0.15808823529411764</v>
      </c>
      <c r="G183" s="21">
        <f>SUM(G161:G182)</f>
        <v>408</v>
      </c>
      <c r="H183" s="22">
        <f>G183/D183</f>
        <v>0.75</v>
      </c>
      <c r="I183" s="21">
        <f>SUM(I161:I182)</f>
        <v>50</v>
      </c>
      <c r="J183" s="22">
        <f>I183/D183</f>
        <v>9.1911764705882359E-2</v>
      </c>
    </row>
    <row r="184" spans="1:10" ht="15.95" customHeight="1" x14ac:dyDescent="0.25">
      <c r="A184" s="6"/>
      <c r="B184" s="6"/>
      <c r="C184" s="6"/>
      <c r="D184" s="7"/>
      <c r="E184" s="7"/>
      <c r="F184" s="18"/>
      <c r="G184" s="7"/>
      <c r="H184" s="9"/>
      <c r="I184" s="7"/>
      <c r="J184" s="9"/>
    </row>
    <row r="185" spans="1:10" ht="15.95" customHeight="1" x14ac:dyDescent="0.25">
      <c r="A185" s="6" t="s">
        <v>34</v>
      </c>
      <c r="B185" s="6" t="s">
        <v>10</v>
      </c>
      <c r="C185" s="6" t="s">
        <v>11</v>
      </c>
      <c r="D185" s="7">
        <v>11</v>
      </c>
      <c r="E185" s="8">
        <v>0</v>
      </c>
      <c r="F185" s="18">
        <f t="shared" si="7"/>
        <v>0</v>
      </c>
      <c r="G185" s="7">
        <v>10</v>
      </c>
      <c r="H185" s="9">
        <f t="shared" si="8"/>
        <v>0.90909090909090906</v>
      </c>
      <c r="I185" s="7">
        <v>1</v>
      </c>
      <c r="J185" s="9">
        <f t="shared" si="9"/>
        <v>9.0909090909090912E-2</v>
      </c>
    </row>
    <row r="186" spans="1:10" ht="15.95" customHeight="1" x14ac:dyDescent="0.25">
      <c r="A186" s="6" t="s">
        <v>34</v>
      </c>
      <c r="B186" s="6" t="s">
        <v>10</v>
      </c>
      <c r="C186" s="6" t="s">
        <v>12</v>
      </c>
      <c r="D186" s="7">
        <v>16</v>
      </c>
      <c r="E186" s="8">
        <v>0</v>
      </c>
      <c r="F186" s="18">
        <f t="shared" si="7"/>
        <v>0</v>
      </c>
      <c r="G186" s="7">
        <v>12</v>
      </c>
      <c r="H186" s="9">
        <f t="shared" si="8"/>
        <v>0.75</v>
      </c>
      <c r="I186" s="7">
        <v>4</v>
      </c>
      <c r="J186" s="9">
        <f t="shared" si="9"/>
        <v>0.25</v>
      </c>
    </row>
    <row r="187" spans="1:10" ht="15.95" customHeight="1" x14ac:dyDescent="0.25">
      <c r="A187" s="6" t="s">
        <v>34</v>
      </c>
      <c r="B187" s="6" t="s">
        <v>10</v>
      </c>
      <c r="C187" s="6" t="s">
        <v>13</v>
      </c>
      <c r="D187" s="7">
        <v>14</v>
      </c>
      <c r="E187" s="8">
        <v>0</v>
      </c>
      <c r="F187" s="18">
        <f t="shared" si="7"/>
        <v>0</v>
      </c>
      <c r="G187" s="7">
        <v>13</v>
      </c>
      <c r="H187" s="9">
        <f t="shared" si="8"/>
        <v>0.9285714285714286</v>
      </c>
      <c r="I187" s="7">
        <v>1</v>
      </c>
      <c r="J187" s="9">
        <f t="shared" si="9"/>
        <v>7.1428571428571425E-2</v>
      </c>
    </row>
    <row r="188" spans="1:10" ht="15.95" customHeight="1" x14ac:dyDescent="0.25">
      <c r="A188" s="6" t="s">
        <v>34</v>
      </c>
      <c r="B188" s="6" t="s">
        <v>10</v>
      </c>
      <c r="C188" s="6" t="s">
        <v>14</v>
      </c>
      <c r="D188" s="7">
        <v>12</v>
      </c>
      <c r="E188" s="8">
        <v>0</v>
      </c>
      <c r="F188" s="18">
        <f t="shared" si="7"/>
        <v>0</v>
      </c>
      <c r="G188" s="7">
        <v>10</v>
      </c>
      <c r="H188" s="9">
        <f t="shared" si="8"/>
        <v>0.83333333333333337</v>
      </c>
      <c r="I188" s="7">
        <v>2</v>
      </c>
      <c r="J188" s="9">
        <f t="shared" si="9"/>
        <v>0.16666666666666666</v>
      </c>
    </row>
    <row r="189" spans="1:10" ht="15.95" customHeight="1" x14ac:dyDescent="0.25">
      <c r="A189" s="6" t="s">
        <v>34</v>
      </c>
      <c r="B189" s="6" t="s">
        <v>10</v>
      </c>
      <c r="C189" s="6" t="s">
        <v>15</v>
      </c>
      <c r="D189" s="7">
        <v>17</v>
      </c>
      <c r="E189" s="8">
        <v>0</v>
      </c>
      <c r="F189" s="18">
        <f t="shared" si="7"/>
        <v>0</v>
      </c>
      <c r="G189" s="7">
        <v>17</v>
      </c>
      <c r="H189" s="9">
        <f t="shared" si="8"/>
        <v>1</v>
      </c>
      <c r="I189" s="8">
        <v>0</v>
      </c>
      <c r="J189" s="9">
        <f t="shared" si="9"/>
        <v>0</v>
      </c>
    </row>
    <row r="190" spans="1:10" ht="15.95" customHeight="1" x14ac:dyDescent="0.25">
      <c r="A190" s="6" t="s">
        <v>34</v>
      </c>
      <c r="B190" s="6" t="s">
        <v>10</v>
      </c>
      <c r="C190" s="6" t="s">
        <v>16</v>
      </c>
      <c r="D190" s="7">
        <v>16</v>
      </c>
      <c r="E190" s="8">
        <v>0</v>
      </c>
      <c r="F190" s="18">
        <f t="shared" si="7"/>
        <v>0</v>
      </c>
      <c r="G190" s="7">
        <v>14</v>
      </c>
      <c r="H190" s="9">
        <f t="shared" si="8"/>
        <v>0.875</v>
      </c>
      <c r="I190" s="7">
        <v>2</v>
      </c>
      <c r="J190" s="9">
        <f t="shared" si="9"/>
        <v>0.125</v>
      </c>
    </row>
    <row r="191" spans="1:10" ht="15.95" customHeight="1" x14ac:dyDescent="0.25">
      <c r="A191" s="6" t="s">
        <v>34</v>
      </c>
      <c r="B191" s="6" t="s">
        <v>10</v>
      </c>
      <c r="C191" s="6" t="s">
        <v>17</v>
      </c>
      <c r="D191" s="7">
        <v>9</v>
      </c>
      <c r="E191" s="8">
        <v>0</v>
      </c>
      <c r="F191" s="18">
        <f t="shared" si="7"/>
        <v>0</v>
      </c>
      <c r="G191" s="7">
        <v>8</v>
      </c>
      <c r="H191" s="9">
        <f t="shared" si="8"/>
        <v>0.88888888888888884</v>
      </c>
      <c r="I191" s="7">
        <v>1</v>
      </c>
      <c r="J191" s="9">
        <f t="shared" si="9"/>
        <v>0.1111111111111111</v>
      </c>
    </row>
    <row r="192" spans="1:10" ht="15.95" customHeight="1" x14ac:dyDescent="0.25">
      <c r="A192" s="6" t="s">
        <v>34</v>
      </c>
      <c r="B192" s="6" t="s">
        <v>10</v>
      </c>
      <c r="C192" s="6" t="s">
        <v>18</v>
      </c>
      <c r="D192" s="7">
        <v>17</v>
      </c>
      <c r="E192" s="8">
        <v>0</v>
      </c>
      <c r="F192" s="18">
        <f t="shared" si="7"/>
        <v>0</v>
      </c>
      <c r="G192" s="7">
        <v>14</v>
      </c>
      <c r="H192" s="9">
        <f t="shared" si="8"/>
        <v>0.82352941176470584</v>
      </c>
      <c r="I192" s="7">
        <v>3</v>
      </c>
      <c r="J192" s="9">
        <f t="shared" si="9"/>
        <v>0.17647058823529413</v>
      </c>
    </row>
    <row r="193" spans="1:10" ht="15.95" customHeight="1" x14ac:dyDescent="0.25">
      <c r="A193" s="6" t="s">
        <v>34</v>
      </c>
      <c r="B193" s="6" t="s">
        <v>10</v>
      </c>
      <c r="C193" s="6" t="s">
        <v>19</v>
      </c>
      <c r="D193" s="7">
        <v>24</v>
      </c>
      <c r="E193" s="8">
        <v>0</v>
      </c>
      <c r="F193" s="18">
        <f t="shared" si="7"/>
        <v>0</v>
      </c>
      <c r="G193" s="7">
        <v>23</v>
      </c>
      <c r="H193" s="9">
        <f t="shared" si="8"/>
        <v>0.95833333333333337</v>
      </c>
      <c r="I193" s="7">
        <v>1</v>
      </c>
      <c r="J193" s="9">
        <f t="shared" si="9"/>
        <v>4.1666666666666664E-2</v>
      </c>
    </row>
    <row r="194" spans="1:10" ht="15.95" customHeight="1" x14ac:dyDescent="0.25">
      <c r="A194" s="6" t="s">
        <v>34</v>
      </c>
      <c r="B194" s="6" t="s">
        <v>10</v>
      </c>
      <c r="C194" s="6" t="s">
        <v>20</v>
      </c>
      <c r="D194" s="7">
        <v>18</v>
      </c>
      <c r="E194" s="8">
        <v>0</v>
      </c>
      <c r="F194" s="18">
        <f t="shared" si="7"/>
        <v>0</v>
      </c>
      <c r="G194" s="7">
        <v>16</v>
      </c>
      <c r="H194" s="9">
        <f t="shared" si="8"/>
        <v>0.88888888888888884</v>
      </c>
      <c r="I194" s="7">
        <v>2</v>
      </c>
      <c r="J194" s="9">
        <f t="shared" si="9"/>
        <v>0.1111111111111111</v>
      </c>
    </row>
    <row r="195" spans="1:10" ht="15.95" customHeight="1" x14ac:dyDescent="0.25">
      <c r="A195" s="6" t="s">
        <v>34</v>
      </c>
      <c r="B195" s="6" t="s">
        <v>10</v>
      </c>
      <c r="C195" s="6" t="s">
        <v>21</v>
      </c>
      <c r="D195" s="7">
        <v>9</v>
      </c>
      <c r="E195" s="8">
        <v>0</v>
      </c>
      <c r="F195" s="18">
        <f t="shared" si="7"/>
        <v>0</v>
      </c>
      <c r="G195" s="7">
        <v>9</v>
      </c>
      <c r="H195" s="9">
        <f t="shared" si="8"/>
        <v>1</v>
      </c>
      <c r="I195" s="8">
        <v>0</v>
      </c>
      <c r="J195" s="9">
        <f t="shared" si="9"/>
        <v>0</v>
      </c>
    </row>
    <row r="196" spans="1:10" ht="15.95" customHeight="1" x14ac:dyDescent="0.25">
      <c r="A196" s="6" t="s">
        <v>34</v>
      </c>
      <c r="B196" s="6" t="s">
        <v>23</v>
      </c>
      <c r="C196" s="6" t="s">
        <v>11</v>
      </c>
      <c r="D196" s="7">
        <v>29</v>
      </c>
      <c r="E196" s="7">
        <v>1</v>
      </c>
      <c r="F196" s="18">
        <f t="shared" si="7"/>
        <v>3.4482758620689655E-2</v>
      </c>
      <c r="G196" s="7">
        <v>28</v>
      </c>
      <c r="H196" s="9">
        <f t="shared" si="8"/>
        <v>0.96551724137931039</v>
      </c>
      <c r="I196" s="8">
        <v>0</v>
      </c>
      <c r="J196" s="9">
        <f t="shared" si="9"/>
        <v>0</v>
      </c>
    </row>
    <row r="197" spans="1:10" ht="15.95" customHeight="1" x14ac:dyDescent="0.25">
      <c r="A197" s="6" t="s">
        <v>34</v>
      </c>
      <c r="B197" s="6" t="s">
        <v>23</v>
      </c>
      <c r="C197" s="6" t="s">
        <v>12</v>
      </c>
      <c r="D197" s="7">
        <v>16</v>
      </c>
      <c r="E197" s="8">
        <v>0</v>
      </c>
      <c r="F197" s="18">
        <f t="shared" si="7"/>
        <v>0</v>
      </c>
      <c r="G197" s="7">
        <v>13</v>
      </c>
      <c r="H197" s="9">
        <f t="shared" si="8"/>
        <v>0.8125</v>
      </c>
      <c r="I197" s="7">
        <v>3</v>
      </c>
      <c r="J197" s="9">
        <f t="shared" si="9"/>
        <v>0.1875</v>
      </c>
    </row>
    <row r="198" spans="1:10" ht="15.95" customHeight="1" x14ac:dyDescent="0.25">
      <c r="A198" s="6" t="s">
        <v>34</v>
      </c>
      <c r="B198" s="6" t="s">
        <v>23</v>
      </c>
      <c r="C198" s="6" t="s">
        <v>13</v>
      </c>
      <c r="D198" s="7">
        <v>17</v>
      </c>
      <c r="E198" s="8">
        <v>0</v>
      </c>
      <c r="F198" s="18">
        <f t="shared" si="7"/>
        <v>0</v>
      </c>
      <c r="G198" s="7">
        <v>17</v>
      </c>
      <c r="H198" s="9">
        <f t="shared" si="8"/>
        <v>1</v>
      </c>
      <c r="I198" s="8">
        <v>0</v>
      </c>
      <c r="J198" s="9">
        <f t="shared" si="9"/>
        <v>0</v>
      </c>
    </row>
    <row r="199" spans="1:10" ht="15.95" customHeight="1" x14ac:dyDescent="0.25">
      <c r="A199" s="6" t="s">
        <v>34</v>
      </c>
      <c r="B199" s="6" t="s">
        <v>23</v>
      </c>
      <c r="C199" s="6" t="s">
        <v>14</v>
      </c>
      <c r="D199" s="7">
        <v>24</v>
      </c>
      <c r="E199" s="7">
        <v>1</v>
      </c>
      <c r="F199" s="18">
        <f t="shared" si="7"/>
        <v>4.1666666666666664E-2</v>
      </c>
      <c r="G199" s="7">
        <v>21</v>
      </c>
      <c r="H199" s="9">
        <f t="shared" si="8"/>
        <v>0.875</v>
      </c>
      <c r="I199" s="7">
        <v>2</v>
      </c>
      <c r="J199" s="9">
        <f t="shared" si="9"/>
        <v>8.3333333333333329E-2</v>
      </c>
    </row>
    <row r="200" spans="1:10" ht="15.95" customHeight="1" x14ac:dyDescent="0.25">
      <c r="A200" s="6" t="s">
        <v>34</v>
      </c>
      <c r="B200" s="6" t="s">
        <v>23</v>
      </c>
      <c r="C200" s="6" t="s">
        <v>15</v>
      </c>
      <c r="D200" s="7">
        <v>24</v>
      </c>
      <c r="E200" s="7">
        <v>1</v>
      </c>
      <c r="F200" s="18">
        <f t="shared" si="7"/>
        <v>4.1666666666666664E-2</v>
      </c>
      <c r="G200" s="7">
        <v>18</v>
      </c>
      <c r="H200" s="9">
        <f t="shared" si="8"/>
        <v>0.75</v>
      </c>
      <c r="I200" s="7">
        <v>5</v>
      </c>
      <c r="J200" s="9">
        <f t="shared" si="9"/>
        <v>0.20833333333333334</v>
      </c>
    </row>
    <row r="201" spans="1:10" ht="15.95" customHeight="1" x14ac:dyDescent="0.25">
      <c r="A201" s="6" t="s">
        <v>34</v>
      </c>
      <c r="B201" s="6" t="s">
        <v>23</v>
      </c>
      <c r="C201" s="6" t="s">
        <v>16</v>
      </c>
      <c r="D201" s="7">
        <v>14</v>
      </c>
      <c r="E201" s="8">
        <v>0</v>
      </c>
      <c r="F201" s="18">
        <f t="shared" si="7"/>
        <v>0</v>
      </c>
      <c r="G201" s="7">
        <v>14</v>
      </c>
      <c r="H201" s="9">
        <f t="shared" si="8"/>
        <v>1</v>
      </c>
      <c r="I201" s="8">
        <v>0</v>
      </c>
      <c r="J201" s="9">
        <f t="shared" si="9"/>
        <v>0</v>
      </c>
    </row>
    <row r="202" spans="1:10" ht="15.95" customHeight="1" x14ac:dyDescent="0.25">
      <c r="A202" s="6" t="s">
        <v>34</v>
      </c>
      <c r="B202" s="6" t="s">
        <v>23</v>
      </c>
      <c r="C202" s="6" t="s">
        <v>17</v>
      </c>
      <c r="D202" s="7">
        <v>18</v>
      </c>
      <c r="E202" s="7">
        <v>1</v>
      </c>
      <c r="F202" s="18">
        <f t="shared" si="7"/>
        <v>5.5555555555555552E-2</v>
      </c>
      <c r="G202" s="7">
        <v>17</v>
      </c>
      <c r="H202" s="9">
        <f t="shared" si="8"/>
        <v>0.94444444444444442</v>
      </c>
      <c r="I202" s="8">
        <v>0</v>
      </c>
      <c r="J202" s="9">
        <f t="shared" si="9"/>
        <v>0</v>
      </c>
    </row>
    <row r="203" spans="1:10" ht="15.95" customHeight="1" x14ac:dyDescent="0.25">
      <c r="A203" s="6" t="s">
        <v>34</v>
      </c>
      <c r="B203" s="6" t="s">
        <v>23</v>
      </c>
      <c r="C203" s="6" t="s">
        <v>18</v>
      </c>
      <c r="D203" s="7">
        <v>17</v>
      </c>
      <c r="E203" s="7">
        <v>1</v>
      </c>
      <c r="F203" s="18">
        <f t="shared" si="7"/>
        <v>5.8823529411764705E-2</v>
      </c>
      <c r="G203" s="7">
        <v>13</v>
      </c>
      <c r="H203" s="9">
        <f t="shared" si="8"/>
        <v>0.76470588235294112</v>
      </c>
      <c r="I203" s="7">
        <v>3</v>
      </c>
      <c r="J203" s="9">
        <f t="shared" si="9"/>
        <v>0.17647058823529413</v>
      </c>
    </row>
    <row r="204" spans="1:10" ht="15.95" customHeight="1" x14ac:dyDescent="0.25">
      <c r="A204" s="6" t="s">
        <v>34</v>
      </c>
      <c r="B204" s="6" t="s">
        <v>23</v>
      </c>
      <c r="C204" s="6" t="s">
        <v>19</v>
      </c>
      <c r="D204" s="7">
        <v>16</v>
      </c>
      <c r="E204" s="8">
        <v>0</v>
      </c>
      <c r="F204" s="18">
        <f t="shared" si="7"/>
        <v>0</v>
      </c>
      <c r="G204" s="7">
        <v>15</v>
      </c>
      <c r="H204" s="9">
        <f t="shared" si="8"/>
        <v>0.9375</v>
      </c>
      <c r="I204" s="7">
        <v>1</v>
      </c>
      <c r="J204" s="9">
        <f t="shared" si="9"/>
        <v>6.25E-2</v>
      </c>
    </row>
    <row r="205" spans="1:10" ht="15.95" customHeight="1" x14ac:dyDescent="0.25">
      <c r="A205" s="6" t="s">
        <v>34</v>
      </c>
      <c r="B205" s="6" t="s">
        <v>23</v>
      </c>
      <c r="C205" s="6" t="s">
        <v>20</v>
      </c>
      <c r="D205" s="7">
        <v>13</v>
      </c>
      <c r="E205" s="8">
        <v>0</v>
      </c>
      <c r="F205" s="18">
        <f t="shared" si="7"/>
        <v>0</v>
      </c>
      <c r="G205" s="7">
        <v>12</v>
      </c>
      <c r="H205" s="9">
        <f t="shared" si="8"/>
        <v>0.92307692307692313</v>
      </c>
      <c r="I205" s="7">
        <v>1</v>
      </c>
      <c r="J205" s="9">
        <f t="shared" si="9"/>
        <v>7.6923076923076927E-2</v>
      </c>
    </row>
    <row r="206" spans="1:10" ht="15.95" customHeight="1" x14ac:dyDescent="0.25">
      <c r="A206" s="6" t="s">
        <v>34</v>
      </c>
      <c r="B206" s="6" t="s">
        <v>23</v>
      </c>
      <c r="C206" s="6" t="s">
        <v>21</v>
      </c>
      <c r="D206" s="7">
        <v>13</v>
      </c>
      <c r="E206" s="8">
        <v>0</v>
      </c>
      <c r="F206" s="18">
        <f t="shared" si="7"/>
        <v>0</v>
      </c>
      <c r="G206" s="7">
        <v>11</v>
      </c>
      <c r="H206" s="9">
        <f t="shared" si="8"/>
        <v>0.84615384615384615</v>
      </c>
      <c r="I206" s="7">
        <v>2</v>
      </c>
      <c r="J206" s="9">
        <f t="shared" si="9"/>
        <v>0.15384615384615385</v>
      </c>
    </row>
    <row r="207" spans="1:10" ht="15.95" customHeight="1" x14ac:dyDescent="0.25">
      <c r="A207" s="13" t="s">
        <v>34</v>
      </c>
      <c r="B207" s="13" t="s">
        <v>36</v>
      </c>
      <c r="C207" s="13"/>
      <c r="D207" s="21">
        <f>SUM(D185:D206)</f>
        <v>364</v>
      </c>
      <c r="E207" s="23">
        <f>SUM(E185:E206)</f>
        <v>5</v>
      </c>
      <c r="F207" s="25">
        <f>E207/D207</f>
        <v>1.3736263736263736E-2</v>
      </c>
      <c r="G207" s="21">
        <f>SUM(G185:G206)</f>
        <v>325</v>
      </c>
      <c r="H207" s="22">
        <f t="shared" si="8"/>
        <v>0.8928571428571429</v>
      </c>
      <c r="I207" s="21">
        <f>SUM(I185:I206)</f>
        <v>34</v>
      </c>
      <c r="J207" s="22">
        <f t="shared" si="9"/>
        <v>9.3406593406593408E-2</v>
      </c>
    </row>
    <row r="208" spans="1:10" ht="15.95" customHeight="1" x14ac:dyDescent="0.25">
      <c r="A208" s="6"/>
      <c r="B208" s="6"/>
      <c r="C208" s="6"/>
      <c r="D208" s="7"/>
      <c r="E208" s="8"/>
      <c r="F208" s="18"/>
      <c r="G208" s="7"/>
      <c r="H208" s="9"/>
      <c r="I208" s="7"/>
      <c r="J208" s="9"/>
    </row>
    <row r="209" ht="9.9499999999999993" customHeight="1" x14ac:dyDescent="0.25"/>
  </sheetData>
  <autoFilter ref="A5:C5" xr:uid="{00000000-0001-0000-0200-000000000000}"/>
  <mergeCells count="6">
    <mergeCell ref="A1:D4"/>
    <mergeCell ref="E3:J3"/>
    <mergeCell ref="E4:F4"/>
    <mergeCell ref="G4:H4"/>
    <mergeCell ref="I4:J4"/>
    <mergeCell ref="E1:J2"/>
  </mergeCells>
  <pageMargins left="0.75" right="0.75" top="1.1000000000000001" bottom="1.1000000000000001" header="0.4" footer="0.5"/>
  <pageSetup orientation="landscape" horizontalDpi="300" verticalDpi="300" r:id="rId1"/>
  <headerFooter>
    <oddHeader>&amp;CUniversity of Idaho
Full-Time Grad and Law
First-year Retention by College and Level</oddHeader>
    <oddFooter>&amp;L&amp;A
&amp;F&amp;CPage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4"/>
  <sheetViews>
    <sheetView showGridLines="0" zoomScaleNormal="100" workbookViewId="0">
      <pane xSplit="10" ySplit="4" topLeftCell="K5" activePane="bottomRight" state="frozen"/>
      <selection pane="topRight" activeCell="K1" sqref="K1"/>
      <selection pane="bottomLeft" activeCell="A5" sqref="A5"/>
      <selection pane="bottomRight" sqref="A1:J4"/>
    </sheetView>
  </sheetViews>
  <sheetFormatPr defaultRowHeight="15" x14ac:dyDescent="0.25"/>
  <cols>
    <col min="1" max="1" width="33.7109375" style="1" customWidth="1"/>
    <col min="2" max="2" width="14.7109375" style="1" customWidth="1"/>
    <col min="3" max="3" width="9.7109375" style="1" customWidth="1"/>
    <col min="4" max="4" width="8.85546875" style="1" customWidth="1"/>
    <col min="5" max="10" width="9.7109375" style="1" customWidth="1"/>
    <col min="11" max="16384" width="9.140625" style="1"/>
  </cols>
  <sheetData>
    <row r="1" spans="1:10" ht="18" customHeight="1" x14ac:dyDescent="0.25">
      <c r="A1" s="47" t="s">
        <v>0</v>
      </c>
      <c r="B1" s="48"/>
      <c r="C1" s="48"/>
      <c r="D1" s="49"/>
      <c r="E1" s="64" t="s">
        <v>161</v>
      </c>
      <c r="F1" s="64"/>
      <c r="G1" s="64"/>
      <c r="H1" s="64"/>
      <c r="I1" s="64"/>
      <c r="J1" s="64"/>
    </row>
    <row r="2" spans="1:10" ht="18" customHeight="1" x14ac:dyDescent="0.25">
      <c r="A2" s="50"/>
      <c r="B2" s="51"/>
      <c r="C2" s="51"/>
      <c r="D2" s="52"/>
      <c r="E2" s="63" t="s">
        <v>25</v>
      </c>
      <c r="F2" s="63"/>
      <c r="G2" s="63"/>
      <c r="H2" s="63"/>
      <c r="I2" s="63"/>
      <c r="J2" s="63"/>
    </row>
    <row r="3" spans="1:10" ht="18" customHeight="1" x14ac:dyDescent="0.25">
      <c r="A3" s="53"/>
      <c r="B3" s="54"/>
      <c r="C3" s="54"/>
      <c r="D3" s="55"/>
      <c r="E3" s="63" t="s">
        <v>3</v>
      </c>
      <c r="F3" s="63"/>
      <c r="G3" s="63" t="s">
        <v>4</v>
      </c>
      <c r="H3" s="63"/>
      <c r="I3" s="63" t="s">
        <v>5</v>
      </c>
      <c r="J3" s="63"/>
    </row>
    <row r="4" spans="1:10" ht="32.1" customHeight="1" x14ac:dyDescent="0.25">
      <c r="A4" s="2" t="s">
        <v>162</v>
      </c>
      <c r="B4" s="2" t="s">
        <v>9</v>
      </c>
      <c r="C4" s="2" t="s">
        <v>160</v>
      </c>
      <c r="D4" s="3" t="s">
        <v>1</v>
      </c>
      <c r="E4" s="30" t="s">
        <v>6</v>
      </c>
      <c r="F4" s="30" t="s">
        <v>7</v>
      </c>
      <c r="G4" s="30" t="s">
        <v>6</v>
      </c>
      <c r="H4" s="30" t="s">
        <v>7</v>
      </c>
      <c r="I4" s="30" t="s">
        <v>6</v>
      </c>
      <c r="J4" s="30" t="s">
        <v>7</v>
      </c>
    </row>
    <row r="5" spans="1:10" ht="15.95" customHeight="1" x14ac:dyDescent="0.25">
      <c r="A5" s="6" t="s">
        <v>26</v>
      </c>
      <c r="B5" s="6" t="s">
        <v>10</v>
      </c>
      <c r="C5" s="6" t="s">
        <v>11</v>
      </c>
      <c r="D5" s="7">
        <v>8</v>
      </c>
      <c r="E5" s="7">
        <v>5</v>
      </c>
      <c r="F5" s="9">
        <f t="shared" ref="F5:F71" si="0">E5/D5</f>
        <v>0.625</v>
      </c>
      <c r="G5" s="7">
        <v>2</v>
      </c>
      <c r="H5" s="9">
        <f t="shared" ref="H5:H71" si="1">G5/D5</f>
        <v>0.25</v>
      </c>
      <c r="I5" s="7">
        <v>1</v>
      </c>
      <c r="J5" s="9">
        <f t="shared" ref="J5:J71" si="2">I5/D5</f>
        <v>0.125</v>
      </c>
    </row>
    <row r="6" spans="1:10" ht="15.95" customHeight="1" x14ac:dyDescent="0.25">
      <c r="A6" s="6" t="s">
        <v>26</v>
      </c>
      <c r="B6" s="6" t="s">
        <v>10</v>
      </c>
      <c r="C6" s="6" t="s">
        <v>12</v>
      </c>
      <c r="D6" s="7">
        <v>10</v>
      </c>
      <c r="E6" s="7">
        <v>5</v>
      </c>
      <c r="F6" s="9">
        <f t="shared" si="0"/>
        <v>0.5</v>
      </c>
      <c r="G6" s="7">
        <v>3</v>
      </c>
      <c r="H6" s="9">
        <f t="shared" si="1"/>
        <v>0.3</v>
      </c>
      <c r="I6" s="7">
        <v>2</v>
      </c>
      <c r="J6" s="9">
        <f t="shared" si="2"/>
        <v>0.2</v>
      </c>
    </row>
    <row r="7" spans="1:10" ht="15.95" customHeight="1" x14ac:dyDescent="0.25">
      <c r="A7" s="6" t="s">
        <v>26</v>
      </c>
      <c r="B7" s="6" t="s">
        <v>10</v>
      </c>
      <c r="C7" s="6" t="s">
        <v>13</v>
      </c>
      <c r="D7" s="7">
        <v>2</v>
      </c>
      <c r="E7" s="7">
        <v>1</v>
      </c>
      <c r="F7" s="9">
        <f t="shared" si="0"/>
        <v>0.5</v>
      </c>
      <c r="G7" s="8">
        <v>0</v>
      </c>
      <c r="H7" s="9">
        <f t="shared" si="1"/>
        <v>0</v>
      </c>
      <c r="I7" s="7">
        <v>1</v>
      </c>
      <c r="J7" s="9">
        <f t="shared" si="2"/>
        <v>0.5</v>
      </c>
    </row>
    <row r="8" spans="1:10" ht="15.95" customHeight="1" x14ac:dyDescent="0.25">
      <c r="A8" s="6" t="s">
        <v>26</v>
      </c>
      <c r="B8" s="6" t="s">
        <v>10</v>
      </c>
      <c r="C8" s="6" t="s">
        <v>14</v>
      </c>
      <c r="D8" s="7">
        <v>5</v>
      </c>
      <c r="E8" s="7">
        <v>2</v>
      </c>
      <c r="F8" s="9">
        <f t="shared" si="0"/>
        <v>0.4</v>
      </c>
      <c r="G8" s="7">
        <v>2</v>
      </c>
      <c r="H8" s="9">
        <f t="shared" si="1"/>
        <v>0.4</v>
      </c>
      <c r="I8" s="7">
        <v>1</v>
      </c>
      <c r="J8" s="9">
        <f t="shared" si="2"/>
        <v>0.2</v>
      </c>
    </row>
    <row r="9" spans="1:10" ht="15.95" customHeight="1" x14ac:dyDescent="0.25">
      <c r="A9" s="6" t="s">
        <v>26</v>
      </c>
      <c r="B9" s="6" t="s">
        <v>10</v>
      </c>
      <c r="C9" s="6" t="s">
        <v>15</v>
      </c>
      <c r="D9" s="7">
        <v>4</v>
      </c>
      <c r="E9" s="7">
        <v>2</v>
      </c>
      <c r="F9" s="9">
        <f t="shared" si="0"/>
        <v>0.5</v>
      </c>
      <c r="G9" s="7">
        <v>2</v>
      </c>
      <c r="H9" s="9">
        <f t="shared" si="1"/>
        <v>0.5</v>
      </c>
      <c r="I9" s="8">
        <v>0</v>
      </c>
      <c r="J9" s="9">
        <f t="shared" si="2"/>
        <v>0</v>
      </c>
    </row>
    <row r="10" spans="1:10" ht="15.95" customHeight="1" x14ac:dyDescent="0.25">
      <c r="A10" s="6" t="s">
        <v>26</v>
      </c>
      <c r="B10" s="6" t="s">
        <v>10</v>
      </c>
      <c r="C10" s="6" t="s">
        <v>16</v>
      </c>
      <c r="D10" s="7">
        <v>7</v>
      </c>
      <c r="E10" s="7">
        <v>5</v>
      </c>
      <c r="F10" s="9">
        <f t="shared" si="0"/>
        <v>0.7142857142857143</v>
      </c>
      <c r="G10" s="8">
        <v>0</v>
      </c>
      <c r="H10" s="9">
        <f t="shared" si="1"/>
        <v>0</v>
      </c>
      <c r="I10" s="7">
        <v>2</v>
      </c>
      <c r="J10" s="9">
        <f t="shared" si="2"/>
        <v>0.2857142857142857</v>
      </c>
    </row>
    <row r="11" spans="1:10" ht="15.95" customHeight="1" x14ac:dyDescent="0.25">
      <c r="A11" s="6" t="s">
        <v>26</v>
      </c>
      <c r="B11" s="6" t="s">
        <v>23</v>
      </c>
      <c r="C11" s="6" t="s">
        <v>11</v>
      </c>
      <c r="D11" s="7">
        <v>18</v>
      </c>
      <c r="E11" s="7">
        <v>17</v>
      </c>
      <c r="F11" s="9">
        <f t="shared" si="0"/>
        <v>0.94444444444444442</v>
      </c>
      <c r="G11" s="8">
        <v>0</v>
      </c>
      <c r="H11" s="9">
        <f t="shared" si="1"/>
        <v>0</v>
      </c>
      <c r="I11" s="7">
        <v>1</v>
      </c>
      <c r="J11" s="9">
        <f t="shared" si="2"/>
        <v>5.5555555555555552E-2</v>
      </c>
    </row>
    <row r="12" spans="1:10" ht="15.95" customHeight="1" x14ac:dyDescent="0.25">
      <c r="A12" s="6" t="s">
        <v>26</v>
      </c>
      <c r="B12" s="6" t="s">
        <v>23</v>
      </c>
      <c r="C12" s="6" t="s">
        <v>12</v>
      </c>
      <c r="D12" s="7">
        <v>33</v>
      </c>
      <c r="E12" s="7">
        <v>25</v>
      </c>
      <c r="F12" s="9">
        <f t="shared" si="0"/>
        <v>0.75757575757575757</v>
      </c>
      <c r="G12" s="7">
        <v>1</v>
      </c>
      <c r="H12" s="9">
        <f t="shared" si="1"/>
        <v>3.0303030303030304E-2</v>
      </c>
      <c r="I12" s="7">
        <v>7</v>
      </c>
      <c r="J12" s="9">
        <f t="shared" si="2"/>
        <v>0.21212121212121213</v>
      </c>
    </row>
    <row r="13" spans="1:10" ht="15.95" customHeight="1" x14ac:dyDescent="0.25">
      <c r="A13" s="6" t="s">
        <v>26</v>
      </c>
      <c r="B13" s="6" t="s">
        <v>23</v>
      </c>
      <c r="C13" s="6" t="s">
        <v>13</v>
      </c>
      <c r="D13" s="7">
        <v>16</v>
      </c>
      <c r="E13" s="7">
        <v>15</v>
      </c>
      <c r="F13" s="9">
        <f t="shared" si="0"/>
        <v>0.9375</v>
      </c>
      <c r="G13" s="7">
        <v>1</v>
      </c>
      <c r="H13" s="9">
        <f t="shared" si="1"/>
        <v>6.25E-2</v>
      </c>
      <c r="I13" s="8">
        <v>0</v>
      </c>
      <c r="J13" s="9">
        <f t="shared" si="2"/>
        <v>0</v>
      </c>
    </row>
    <row r="14" spans="1:10" ht="15.95" customHeight="1" x14ac:dyDescent="0.25">
      <c r="A14" s="6" t="s">
        <v>26</v>
      </c>
      <c r="B14" s="6" t="s">
        <v>23</v>
      </c>
      <c r="C14" s="6" t="s">
        <v>14</v>
      </c>
      <c r="D14" s="7">
        <v>21</v>
      </c>
      <c r="E14" s="7">
        <v>18</v>
      </c>
      <c r="F14" s="9">
        <f t="shared" si="0"/>
        <v>0.8571428571428571</v>
      </c>
      <c r="G14" s="8">
        <v>0</v>
      </c>
      <c r="H14" s="9">
        <f t="shared" si="1"/>
        <v>0</v>
      </c>
      <c r="I14" s="7">
        <v>3</v>
      </c>
      <c r="J14" s="9">
        <f t="shared" si="2"/>
        <v>0.14285714285714285</v>
      </c>
    </row>
    <row r="15" spans="1:10" ht="15.95" customHeight="1" x14ac:dyDescent="0.25">
      <c r="A15" s="6" t="s">
        <v>26</v>
      </c>
      <c r="B15" s="6" t="s">
        <v>23</v>
      </c>
      <c r="C15" s="6" t="s">
        <v>15</v>
      </c>
      <c r="D15" s="7">
        <v>26</v>
      </c>
      <c r="E15" s="7">
        <v>19</v>
      </c>
      <c r="F15" s="9">
        <f t="shared" si="0"/>
        <v>0.73076923076923073</v>
      </c>
      <c r="G15" s="7">
        <v>2</v>
      </c>
      <c r="H15" s="9">
        <f t="shared" si="1"/>
        <v>7.6923076923076927E-2</v>
      </c>
      <c r="I15" s="7">
        <v>5</v>
      </c>
      <c r="J15" s="9">
        <f t="shared" si="2"/>
        <v>0.19230769230769232</v>
      </c>
    </row>
    <row r="16" spans="1:10" ht="15.95" customHeight="1" x14ac:dyDescent="0.25">
      <c r="A16" s="6" t="s">
        <v>26</v>
      </c>
      <c r="B16" s="6" t="s">
        <v>23</v>
      </c>
      <c r="C16" s="6" t="s">
        <v>16</v>
      </c>
      <c r="D16" s="7">
        <v>24</v>
      </c>
      <c r="E16" s="7">
        <v>22</v>
      </c>
      <c r="F16" s="9">
        <f t="shared" si="0"/>
        <v>0.91666666666666663</v>
      </c>
      <c r="G16" s="8">
        <v>0</v>
      </c>
      <c r="H16" s="9">
        <f t="shared" si="1"/>
        <v>0</v>
      </c>
      <c r="I16" s="7">
        <v>2</v>
      </c>
      <c r="J16" s="9">
        <f t="shared" si="2"/>
        <v>8.3333333333333329E-2</v>
      </c>
    </row>
    <row r="17" spans="1:10" ht="15.95" customHeight="1" x14ac:dyDescent="0.25">
      <c r="A17" s="13" t="s">
        <v>26</v>
      </c>
      <c r="B17" s="13" t="s">
        <v>36</v>
      </c>
      <c r="C17" s="13"/>
      <c r="D17" s="21">
        <f>SUM(D5:D16)</f>
        <v>174</v>
      </c>
      <c r="E17" s="21">
        <f>SUM(E5:E16)</f>
        <v>136</v>
      </c>
      <c r="F17" s="22">
        <f>E17/D17</f>
        <v>0.7816091954022989</v>
      </c>
      <c r="G17" s="23">
        <f>SUM(G5:G16)</f>
        <v>13</v>
      </c>
      <c r="H17" s="22">
        <f>G17/D17</f>
        <v>7.4712643678160925E-2</v>
      </c>
      <c r="I17" s="21">
        <f>SUM(I5:I16)</f>
        <v>25</v>
      </c>
      <c r="J17" s="22">
        <f t="shared" si="2"/>
        <v>0.14367816091954022</v>
      </c>
    </row>
    <row r="18" spans="1:10" ht="15.95" customHeight="1" x14ac:dyDescent="0.25">
      <c r="A18" s="6"/>
      <c r="B18" s="6"/>
      <c r="C18" s="6"/>
      <c r="D18" s="7"/>
      <c r="E18" s="7"/>
      <c r="F18" s="9"/>
      <c r="G18" s="8"/>
      <c r="H18" s="9"/>
      <c r="I18" s="7"/>
      <c r="J18" s="9"/>
    </row>
    <row r="19" spans="1:10" ht="15.95" customHeight="1" x14ac:dyDescent="0.25">
      <c r="A19" s="6" t="s">
        <v>27</v>
      </c>
      <c r="B19" s="6" t="s">
        <v>23</v>
      </c>
      <c r="C19" s="6" t="s">
        <v>11</v>
      </c>
      <c r="D19" s="7">
        <v>66</v>
      </c>
      <c r="E19" s="7">
        <v>60</v>
      </c>
      <c r="F19" s="9">
        <f t="shared" si="0"/>
        <v>0.90909090909090906</v>
      </c>
      <c r="G19" s="8">
        <v>0</v>
      </c>
      <c r="H19" s="9">
        <f t="shared" si="1"/>
        <v>0</v>
      </c>
      <c r="I19" s="7">
        <v>6</v>
      </c>
      <c r="J19" s="9">
        <f t="shared" si="2"/>
        <v>9.0909090909090912E-2</v>
      </c>
    </row>
    <row r="20" spans="1:10" ht="15.95" customHeight="1" x14ac:dyDescent="0.25">
      <c r="A20" s="6" t="s">
        <v>27</v>
      </c>
      <c r="B20" s="6" t="s">
        <v>23</v>
      </c>
      <c r="C20" s="6" t="s">
        <v>12</v>
      </c>
      <c r="D20" s="7">
        <v>52</v>
      </c>
      <c r="E20" s="7">
        <v>51</v>
      </c>
      <c r="F20" s="9">
        <f t="shared" si="0"/>
        <v>0.98076923076923073</v>
      </c>
      <c r="G20" s="8">
        <v>0</v>
      </c>
      <c r="H20" s="9">
        <f t="shared" si="1"/>
        <v>0</v>
      </c>
      <c r="I20" s="7">
        <v>1</v>
      </c>
      <c r="J20" s="9">
        <f t="shared" si="2"/>
        <v>1.9230769230769232E-2</v>
      </c>
    </row>
    <row r="21" spans="1:10" ht="15.95" customHeight="1" x14ac:dyDescent="0.25">
      <c r="A21" s="6" t="s">
        <v>27</v>
      </c>
      <c r="B21" s="6" t="s">
        <v>23</v>
      </c>
      <c r="C21" s="6" t="s">
        <v>13</v>
      </c>
      <c r="D21" s="7">
        <v>36</v>
      </c>
      <c r="E21" s="7">
        <v>34</v>
      </c>
      <c r="F21" s="9">
        <f t="shared" si="0"/>
        <v>0.94444444444444442</v>
      </c>
      <c r="G21" s="8">
        <v>0</v>
      </c>
      <c r="H21" s="9">
        <f t="shared" si="1"/>
        <v>0</v>
      </c>
      <c r="I21" s="7">
        <v>2</v>
      </c>
      <c r="J21" s="9">
        <f t="shared" si="2"/>
        <v>5.5555555555555552E-2</v>
      </c>
    </row>
    <row r="22" spans="1:10" ht="15.95" customHeight="1" x14ac:dyDescent="0.25">
      <c r="A22" s="6" t="s">
        <v>27</v>
      </c>
      <c r="B22" s="6" t="s">
        <v>23</v>
      </c>
      <c r="C22" s="6" t="s">
        <v>14</v>
      </c>
      <c r="D22" s="7">
        <v>46</v>
      </c>
      <c r="E22" s="7">
        <v>44</v>
      </c>
      <c r="F22" s="9">
        <f t="shared" si="0"/>
        <v>0.95652173913043481</v>
      </c>
      <c r="G22" s="8">
        <v>0</v>
      </c>
      <c r="H22" s="9">
        <f t="shared" si="1"/>
        <v>0</v>
      </c>
      <c r="I22" s="7">
        <v>2</v>
      </c>
      <c r="J22" s="9">
        <f t="shared" si="2"/>
        <v>4.3478260869565216E-2</v>
      </c>
    </row>
    <row r="23" spans="1:10" ht="15.95" customHeight="1" x14ac:dyDescent="0.25">
      <c r="A23" s="6" t="s">
        <v>27</v>
      </c>
      <c r="B23" s="6" t="s">
        <v>23</v>
      </c>
      <c r="C23" s="6" t="s">
        <v>15</v>
      </c>
      <c r="D23" s="7">
        <v>41</v>
      </c>
      <c r="E23" s="7">
        <v>36</v>
      </c>
      <c r="F23" s="9">
        <f t="shared" si="0"/>
        <v>0.87804878048780488</v>
      </c>
      <c r="G23" s="8">
        <v>0</v>
      </c>
      <c r="H23" s="9">
        <f t="shared" si="1"/>
        <v>0</v>
      </c>
      <c r="I23" s="7">
        <v>5</v>
      </c>
      <c r="J23" s="9">
        <f t="shared" si="2"/>
        <v>0.12195121951219512</v>
      </c>
    </row>
    <row r="24" spans="1:10" ht="15.95" customHeight="1" x14ac:dyDescent="0.25">
      <c r="A24" s="6" t="s">
        <v>27</v>
      </c>
      <c r="B24" s="6" t="s">
        <v>23</v>
      </c>
      <c r="C24" s="6" t="s">
        <v>16</v>
      </c>
      <c r="D24" s="7">
        <v>31</v>
      </c>
      <c r="E24" s="7">
        <v>26</v>
      </c>
      <c r="F24" s="9">
        <f t="shared" si="0"/>
        <v>0.83870967741935487</v>
      </c>
      <c r="G24" s="8">
        <v>0</v>
      </c>
      <c r="H24" s="9">
        <f t="shared" si="1"/>
        <v>0</v>
      </c>
      <c r="I24" s="7">
        <v>5</v>
      </c>
      <c r="J24" s="9">
        <f t="shared" si="2"/>
        <v>0.16129032258064516</v>
      </c>
    </row>
    <row r="25" spans="1:10" ht="15.95" customHeight="1" x14ac:dyDescent="0.25">
      <c r="A25" s="13" t="s">
        <v>27</v>
      </c>
      <c r="B25" s="13" t="s">
        <v>36</v>
      </c>
      <c r="C25" s="13"/>
      <c r="D25" s="21">
        <f>SUM(D19:D24)</f>
        <v>272</v>
      </c>
      <c r="E25" s="21">
        <f>SUM(E19:E24)</f>
        <v>251</v>
      </c>
      <c r="F25" s="22">
        <f>E25/D25</f>
        <v>0.92279411764705888</v>
      </c>
      <c r="G25" s="23">
        <f>SUM(G19:G24)</f>
        <v>0</v>
      </c>
      <c r="H25" s="22">
        <f>G25/D25</f>
        <v>0</v>
      </c>
      <c r="I25" s="21">
        <f>SUM(I19:I24)</f>
        <v>21</v>
      </c>
      <c r="J25" s="22">
        <f t="shared" si="2"/>
        <v>7.720588235294118E-2</v>
      </c>
    </row>
    <row r="26" spans="1:10" ht="15.95" customHeight="1" x14ac:dyDescent="0.25">
      <c r="A26" s="6"/>
      <c r="B26" s="6"/>
      <c r="C26" s="6"/>
      <c r="D26" s="7"/>
      <c r="E26" s="7"/>
      <c r="F26" s="9"/>
      <c r="G26" s="8"/>
      <c r="H26" s="9"/>
      <c r="I26" s="7"/>
      <c r="J26" s="9"/>
    </row>
    <row r="27" spans="1:10" ht="15.95" customHeight="1" x14ac:dyDescent="0.25">
      <c r="A27" s="6" t="s">
        <v>28</v>
      </c>
      <c r="B27" s="6" t="s">
        <v>23</v>
      </c>
      <c r="C27" s="6" t="s">
        <v>11</v>
      </c>
      <c r="D27" s="7">
        <v>21</v>
      </c>
      <c r="E27" s="7">
        <v>20</v>
      </c>
      <c r="F27" s="9">
        <f t="shared" si="0"/>
        <v>0.95238095238095233</v>
      </c>
      <c r="G27" s="8">
        <v>0</v>
      </c>
      <c r="H27" s="9">
        <f t="shared" si="1"/>
        <v>0</v>
      </c>
      <c r="I27" s="7">
        <v>1</v>
      </c>
      <c r="J27" s="9">
        <f t="shared" si="2"/>
        <v>4.7619047619047616E-2</v>
      </c>
    </row>
    <row r="28" spans="1:10" ht="15.95" customHeight="1" x14ac:dyDescent="0.25">
      <c r="A28" s="6" t="s">
        <v>28</v>
      </c>
      <c r="B28" s="6" t="s">
        <v>23</v>
      </c>
      <c r="C28" s="6" t="s">
        <v>12</v>
      </c>
      <c r="D28" s="7">
        <v>31</v>
      </c>
      <c r="E28" s="7">
        <v>30</v>
      </c>
      <c r="F28" s="9">
        <f t="shared" si="0"/>
        <v>0.967741935483871</v>
      </c>
      <c r="G28" s="8">
        <v>0</v>
      </c>
      <c r="H28" s="9">
        <f t="shared" si="1"/>
        <v>0</v>
      </c>
      <c r="I28" s="7">
        <v>1</v>
      </c>
      <c r="J28" s="9">
        <f t="shared" si="2"/>
        <v>3.2258064516129031E-2</v>
      </c>
    </row>
    <row r="29" spans="1:10" ht="15.95" customHeight="1" x14ac:dyDescent="0.25">
      <c r="A29" s="6" t="s">
        <v>28</v>
      </c>
      <c r="B29" s="6" t="s">
        <v>23</v>
      </c>
      <c r="C29" s="6" t="s">
        <v>13</v>
      </c>
      <c r="D29" s="7">
        <v>39</v>
      </c>
      <c r="E29" s="7">
        <v>38</v>
      </c>
      <c r="F29" s="9">
        <f t="shared" si="0"/>
        <v>0.97435897435897434</v>
      </c>
      <c r="G29" s="8">
        <v>0</v>
      </c>
      <c r="H29" s="9">
        <f t="shared" si="1"/>
        <v>0</v>
      </c>
      <c r="I29" s="7">
        <v>1</v>
      </c>
      <c r="J29" s="9">
        <f t="shared" si="2"/>
        <v>2.564102564102564E-2</v>
      </c>
    </row>
    <row r="30" spans="1:10" ht="15.95" customHeight="1" x14ac:dyDescent="0.25">
      <c r="A30" s="6" t="s">
        <v>28</v>
      </c>
      <c r="B30" s="6" t="s">
        <v>23</v>
      </c>
      <c r="C30" s="6" t="s">
        <v>14</v>
      </c>
      <c r="D30" s="7">
        <v>28</v>
      </c>
      <c r="E30" s="7">
        <v>26</v>
      </c>
      <c r="F30" s="9">
        <f t="shared" si="0"/>
        <v>0.9285714285714286</v>
      </c>
      <c r="G30" s="8">
        <v>0</v>
      </c>
      <c r="H30" s="9">
        <f t="shared" si="1"/>
        <v>0</v>
      </c>
      <c r="I30" s="7">
        <v>2</v>
      </c>
      <c r="J30" s="9">
        <f t="shared" si="2"/>
        <v>7.1428571428571425E-2</v>
      </c>
    </row>
    <row r="31" spans="1:10" ht="15.95" customHeight="1" x14ac:dyDescent="0.25">
      <c r="A31" s="6" t="s">
        <v>28</v>
      </c>
      <c r="B31" s="6" t="s">
        <v>23</v>
      </c>
      <c r="C31" s="6" t="s">
        <v>15</v>
      </c>
      <c r="D31" s="7">
        <v>24</v>
      </c>
      <c r="E31" s="7">
        <v>23</v>
      </c>
      <c r="F31" s="9">
        <f t="shared" si="0"/>
        <v>0.95833333333333337</v>
      </c>
      <c r="G31" s="8">
        <v>0</v>
      </c>
      <c r="H31" s="9">
        <f t="shared" si="1"/>
        <v>0</v>
      </c>
      <c r="I31" s="7">
        <v>1</v>
      </c>
      <c r="J31" s="9">
        <f t="shared" si="2"/>
        <v>4.1666666666666664E-2</v>
      </c>
    </row>
    <row r="32" spans="1:10" ht="15.95" customHeight="1" x14ac:dyDescent="0.25">
      <c r="A32" s="6" t="s">
        <v>28</v>
      </c>
      <c r="B32" s="6" t="s">
        <v>23</v>
      </c>
      <c r="C32" s="6" t="s">
        <v>16</v>
      </c>
      <c r="D32" s="7">
        <v>30</v>
      </c>
      <c r="E32" s="7">
        <v>30</v>
      </c>
      <c r="F32" s="9">
        <f t="shared" si="0"/>
        <v>1</v>
      </c>
      <c r="G32" s="8">
        <v>0</v>
      </c>
      <c r="H32" s="9">
        <f t="shared" si="1"/>
        <v>0</v>
      </c>
      <c r="I32" s="8">
        <v>0</v>
      </c>
      <c r="J32" s="9">
        <f t="shared" si="2"/>
        <v>0</v>
      </c>
    </row>
    <row r="33" spans="1:10" ht="15.95" customHeight="1" x14ac:dyDescent="0.25">
      <c r="A33" s="13" t="s">
        <v>28</v>
      </c>
      <c r="B33" s="13" t="s">
        <v>36</v>
      </c>
      <c r="C33" s="13"/>
      <c r="D33" s="21">
        <f>SUM(D27:D32)</f>
        <v>173</v>
      </c>
      <c r="E33" s="21">
        <f>SUM(E27:E32)</f>
        <v>167</v>
      </c>
      <c r="F33" s="22">
        <f>E33/D33</f>
        <v>0.96531791907514453</v>
      </c>
      <c r="G33" s="23">
        <f>SUM(G27:G32)</f>
        <v>0</v>
      </c>
      <c r="H33" s="22">
        <f>G33/D33</f>
        <v>0</v>
      </c>
      <c r="I33" s="23">
        <f>SUM(I27:I32)</f>
        <v>6</v>
      </c>
      <c r="J33" s="22">
        <f t="shared" si="2"/>
        <v>3.4682080924855488E-2</v>
      </c>
    </row>
    <row r="34" spans="1:10" ht="15.95" customHeight="1" x14ac:dyDescent="0.25">
      <c r="A34" s="6"/>
      <c r="B34" s="6"/>
      <c r="C34" s="6"/>
      <c r="D34" s="7"/>
      <c r="E34" s="7"/>
      <c r="F34" s="9"/>
      <c r="G34" s="8"/>
      <c r="H34" s="9"/>
      <c r="I34" s="8"/>
      <c r="J34" s="9"/>
    </row>
    <row r="35" spans="1:10" ht="15.95" customHeight="1" x14ac:dyDescent="0.25">
      <c r="A35" s="6" t="s">
        <v>29</v>
      </c>
      <c r="B35" s="6" t="s">
        <v>10</v>
      </c>
      <c r="C35" s="6" t="s">
        <v>11</v>
      </c>
      <c r="D35" s="7">
        <v>4</v>
      </c>
      <c r="E35" s="7">
        <v>2</v>
      </c>
      <c r="F35" s="9">
        <f t="shared" si="0"/>
        <v>0.5</v>
      </c>
      <c r="G35" s="7">
        <v>1</v>
      </c>
      <c r="H35" s="9">
        <f t="shared" si="1"/>
        <v>0.25</v>
      </c>
      <c r="I35" s="7">
        <v>1</v>
      </c>
      <c r="J35" s="9">
        <f t="shared" si="2"/>
        <v>0.25</v>
      </c>
    </row>
    <row r="36" spans="1:10" ht="15.95" customHeight="1" x14ac:dyDescent="0.25">
      <c r="A36" s="6" t="s">
        <v>29</v>
      </c>
      <c r="B36" s="6" t="s">
        <v>10</v>
      </c>
      <c r="C36" s="6" t="s">
        <v>12</v>
      </c>
      <c r="D36" s="7">
        <v>11</v>
      </c>
      <c r="E36" s="7">
        <v>3</v>
      </c>
      <c r="F36" s="9">
        <f t="shared" si="0"/>
        <v>0.27272727272727271</v>
      </c>
      <c r="G36" s="7">
        <v>2</v>
      </c>
      <c r="H36" s="9">
        <f t="shared" si="1"/>
        <v>0.18181818181818182</v>
      </c>
      <c r="I36" s="7">
        <v>6</v>
      </c>
      <c r="J36" s="9">
        <f t="shared" si="2"/>
        <v>0.54545454545454541</v>
      </c>
    </row>
    <row r="37" spans="1:10" ht="15.95" customHeight="1" x14ac:dyDescent="0.25">
      <c r="A37" s="6" t="s">
        <v>29</v>
      </c>
      <c r="B37" s="6" t="s">
        <v>10</v>
      </c>
      <c r="C37" s="6" t="s">
        <v>13</v>
      </c>
      <c r="D37" s="7">
        <v>22</v>
      </c>
      <c r="E37" s="7">
        <v>12</v>
      </c>
      <c r="F37" s="9">
        <f t="shared" si="0"/>
        <v>0.54545454545454541</v>
      </c>
      <c r="G37" s="8">
        <v>0</v>
      </c>
      <c r="H37" s="9">
        <f t="shared" si="1"/>
        <v>0</v>
      </c>
      <c r="I37" s="7">
        <v>10</v>
      </c>
      <c r="J37" s="9">
        <f t="shared" si="2"/>
        <v>0.45454545454545453</v>
      </c>
    </row>
    <row r="38" spans="1:10" ht="15.95" customHeight="1" x14ac:dyDescent="0.25">
      <c r="A38" s="6" t="s">
        <v>29</v>
      </c>
      <c r="B38" s="6" t="s">
        <v>10</v>
      </c>
      <c r="C38" s="6" t="s">
        <v>14</v>
      </c>
      <c r="D38" s="7">
        <v>26</v>
      </c>
      <c r="E38" s="7">
        <v>17</v>
      </c>
      <c r="F38" s="9">
        <f t="shared" si="0"/>
        <v>0.65384615384615385</v>
      </c>
      <c r="G38" s="8">
        <v>0</v>
      </c>
      <c r="H38" s="9">
        <f t="shared" si="1"/>
        <v>0</v>
      </c>
      <c r="I38" s="7">
        <v>9</v>
      </c>
      <c r="J38" s="9">
        <f t="shared" si="2"/>
        <v>0.34615384615384615</v>
      </c>
    </row>
    <row r="39" spans="1:10" ht="15.95" customHeight="1" x14ac:dyDescent="0.25">
      <c r="A39" s="6" t="s">
        <v>29</v>
      </c>
      <c r="B39" s="6" t="s">
        <v>10</v>
      </c>
      <c r="C39" s="6" t="s">
        <v>15</v>
      </c>
      <c r="D39" s="7">
        <v>24</v>
      </c>
      <c r="E39" s="7">
        <v>20</v>
      </c>
      <c r="F39" s="9">
        <f t="shared" si="0"/>
        <v>0.83333333333333337</v>
      </c>
      <c r="G39" s="8">
        <v>0</v>
      </c>
      <c r="H39" s="9">
        <f t="shared" si="1"/>
        <v>0</v>
      </c>
      <c r="I39" s="7">
        <v>4</v>
      </c>
      <c r="J39" s="9">
        <f t="shared" si="2"/>
        <v>0.16666666666666666</v>
      </c>
    </row>
    <row r="40" spans="1:10" ht="15.95" customHeight="1" x14ac:dyDescent="0.25">
      <c r="A40" s="6" t="s">
        <v>29</v>
      </c>
      <c r="B40" s="6" t="s">
        <v>10</v>
      </c>
      <c r="C40" s="6" t="s">
        <v>16</v>
      </c>
      <c r="D40" s="7">
        <v>22</v>
      </c>
      <c r="E40" s="7">
        <v>16</v>
      </c>
      <c r="F40" s="9">
        <f t="shared" si="0"/>
        <v>0.72727272727272729</v>
      </c>
      <c r="G40" s="7">
        <v>2</v>
      </c>
      <c r="H40" s="9">
        <f t="shared" si="1"/>
        <v>9.0909090909090912E-2</v>
      </c>
      <c r="I40" s="7">
        <v>4</v>
      </c>
      <c r="J40" s="9">
        <f t="shared" si="2"/>
        <v>0.18181818181818182</v>
      </c>
    </row>
    <row r="41" spans="1:10" ht="15.95" customHeight="1" x14ac:dyDescent="0.25">
      <c r="A41" s="6" t="s">
        <v>29</v>
      </c>
      <c r="B41" s="6" t="s">
        <v>23</v>
      </c>
      <c r="C41" s="6" t="s">
        <v>11</v>
      </c>
      <c r="D41" s="7">
        <v>64</v>
      </c>
      <c r="E41" s="7">
        <v>58</v>
      </c>
      <c r="F41" s="9">
        <f t="shared" si="0"/>
        <v>0.90625</v>
      </c>
      <c r="G41" s="8">
        <v>0</v>
      </c>
      <c r="H41" s="9">
        <f t="shared" si="1"/>
        <v>0</v>
      </c>
      <c r="I41" s="7">
        <v>6</v>
      </c>
      <c r="J41" s="9">
        <f t="shared" si="2"/>
        <v>9.375E-2</v>
      </c>
    </row>
    <row r="42" spans="1:10" ht="15.95" customHeight="1" x14ac:dyDescent="0.25">
      <c r="A42" s="6" t="s">
        <v>29</v>
      </c>
      <c r="B42" s="6" t="s">
        <v>23</v>
      </c>
      <c r="C42" s="6" t="s">
        <v>12</v>
      </c>
      <c r="D42" s="7">
        <v>44</v>
      </c>
      <c r="E42" s="7">
        <v>38</v>
      </c>
      <c r="F42" s="9">
        <f t="shared" si="0"/>
        <v>0.86363636363636365</v>
      </c>
      <c r="G42" s="7">
        <v>1</v>
      </c>
      <c r="H42" s="9">
        <f t="shared" si="1"/>
        <v>2.2727272727272728E-2</v>
      </c>
      <c r="I42" s="7">
        <v>5</v>
      </c>
      <c r="J42" s="9">
        <f t="shared" si="2"/>
        <v>0.11363636363636363</v>
      </c>
    </row>
    <row r="43" spans="1:10" ht="15.95" customHeight="1" x14ac:dyDescent="0.25">
      <c r="A43" s="6" t="s">
        <v>29</v>
      </c>
      <c r="B43" s="6" t="s">
        <v>23</v>
      </c>
      <c r="C43" s="6" t="s">
        <v>13</v>
      </c>
      <c r="D43" s="7">
        <v>48</v>
      </c>
      <c r="E43" s="7">
        <v>45</v>
      </c>
      <c r="F43" s="9">
        <f t="shared" si="0"/>
        <v>0.9375</v>
      </c>
      <c r="G43" s="8">
        <v>0</v>
      </c>
      <c r="H43" s="9">
        <f t="shared" si="1"/>
        <v>0</v>
      </c>
      <c r="I43" s="7">
        <v>3</v>
      </c>
      <c r="J43" s="9">
        <f t="shared" si="2"/>
        <v>6.25E-2</v>
      </c>
    </row>
    <row r="44" spans="1:10" ht="15.95" customHeight="1" x14ac:dyDescent="0.25">
      <c r="A44" s="6" t="s">
        <v>29</v>
      </c>
      <c r="B44" s="6" t="s">
        <v>23</v>
      </c>
      <c r="C44" s="6" t="s">
        <v>14</v>
      </c>
      <c r="D44" s="7">
        <v>45</v>
      </c>
      <c r="E44" s="7">
        <v>42</v>
      </c>
      <c r="F44" s="9">
        <f t="shared" si="0"/>
        <v>0.93333333333333335</v>
      </c>
      <c r="G44" s="8">
        <v>0</v>
      </c>
      <c r="H44" s="9">
        <f t="shared" si="1"/>
        <v>0</v>
      </c>
      <c r="I44" s="7">
        <v>3</v>
      </c>
      <c r="J44" s="9">
        <f t="shared" si="2"/>
        <v>6.6666666666666666E-2</v>
      </c>
    </row>
    <row r="45" spans="1:10" ht="15.95" customHeight="1" x14ac:dyDescent="0.25">
      <c r="A45" s="6" t="s">
        <v>29</v>
      </c>
      <c r="B45" s="6" t="s">
        <v>23</v>
      </c>
      <c r="C45" s="6" t="s">
        <v>15</v>
      </c>
      <c r="D45" s="7">
        <v>63</v>
      </c>
      <c r="E45" s="7">
        <v>57</v>
      </c>
      <c r="F45" s="9">
        <f t="shared" si="0"/>
        <v>0.90476190476190477</v>
      </c>
      <c r="G45" s="8">
        <v>0</v>
      </c>
      <c r="H45" s="9">
        <f t="shared" si="1"/>
        <v>0</v>
      </c>
      <c r="I45" s="7">
        <v>6</v>
      </c>
      <c r="J45" s="9">
        <f t="shared" si="2"/>
        <v>9.5238095238095233E-2</v>
      </c>
    </row>
    <row r="46" spans="1:10" ht="15.95" customHeight="1" x14ac:dyDescent="0.25">
      <c r="A46" s="6" t="s">
        <v>29</v>
      </c>
      <c r="B46" s="6" t="s">
        <v>23</v>
      </c>
      <c r="C46" s="6" t="s">
        <v>16</v>
      </c>
      <c r="D46" s="7">
        <v>38</v>
      </c>
      <c r="E46" s="7">
        <v>38</v>
      </c>
      <c r="F46" s="9">
        <f t="shared" si="0"/>
        <v>1</v>
      </c>
      <c r="G46" s="8">
        <v>0</v>
      </c>
      <c r="H46" s="9">
        <f t="shared" si="1"/>
        <v>0</v>
      </c>
      <c r="I46" s="8">
        <v>0</v>
      </c>
      <c r="J46" s="9">
        <f t="shared" si="2"/>
        <v>0</v>
      </c>
    </row>
    <row r="47" spans="1:10" ht="15.95" customHeight="1" x14ac:dyDescent="0.25">
      <c r="A47" s="6" t="s">
        <v>29</v>
      </c>
      <c r="B47" s="6" t="s">
        <v>24</v>
      </c>
      <c r="C47" s="6" t="s">
        <v>11</v>
      </c>
      <c r="D47" s="7">
        <v>4</v>
      </c>
      <c r="E47" s="7">
        <v>3</v>
      </c>
      <c r="F47" s="9">
        <f t="shared" si="0"/>
        <v>0.75</v>
      </c>
      <c r="G47" s="8">
        <v>0</v>
      </c>
      <c r="H47" s="9">
        <f t="shared" si="1"/>
        <v>0</v>
      </c>
      <c r="I47" s="7">
        <v>1</v>
      </c>
      <c r="J47" s="9">
        <f t="shared" si="2"/>
        <v>0.25</v>
      </c>
    </row>
    <row r="48" spans="1:10" ht="15.95" customHeight="1" x14ac:dyDescent="0.25">
      <c r="A48" s="6" t="s">
        <v>29</v>
      </c>
      <c r="B48" s="6" t="s">
        <v>24</v>
      </c>
      <c r="C48" s="6" t="s">
        <v>12</v>
      </c>
      <c r="D48" s="7">
        <v>3</v>
      </c>
      <c r="E48" s="7">
        <v>2</v>
      </c>
      <c r="F48" s="9">
        <f t="shared" si="0"/>
        <v>0.66666666666666663</v>
      </c>
      <c r="G48" s="8">
        <v>0</v>
      </c>
      <c r="H48" s="9">
        <f t="shared" si="1"/>
        <v>0</v>
      </c>
      <c r="I48" s="7">
        <v>1</v>
      </c>
      <c r="J48" s="9">
        <f t="shared" si="2"/>
        <v>0.33333333333333331</v>
      </c>
    </row>
    <row r="49" spans="1:10" ht="15.95" customHeight="1" x14ac:dyDescent="0.25">
      <c r="A49" s="6" t="s">
        <v>29</v>
      </c>
      <c r="B49" s="6" t="s">
        <v>24</v>
      </c>
      <c r="C49" s="6" t="s">
        <v>13</v>
      </c>
      <c r="D49" s="7">
        <v>2</v>
      </c>
      <c r="E49" s="7">
        <v>2</v>
      </c>
      <c r="F49" s="9">
        <f t="shared" si="0"/>
        <v>1</v>
      </c>
      <c r="G49" s="8">
        <v>0</v>
      </c>
      <c r="H49" s="9">
        <f t="shared" si="1"/>
        <v>0</v>
      </c>
      <c r="I49" s="8">
        <v>0</v>
      </c>
      <c r="J49" s="9">
        <f t="shared" si="2"/>
        <v>0</v>
      </c>
    </row>
    <row r="50" spans="1:10" ht="15.95" customHeight="1" x14ac:dyDescent="0.25">
      <c r="A50" s="6" t="s">
        <v>29</v>
      </c>
      <c r="B50" s="6" t="s">
        <v>24</v>
      </c>
      <c r="C50" s="6" t="s">
        <v>14</v>
      </c>
      <c r="D50" s="7">
        <v>1</v>
      </c>
      <c r="E50" s="8">
        <v>0</v>
      </c>
      <c r="F50" s="9">
        <f t="shared" si="0"/>
        <v>0</v>
      </c>
      <c r="G50" s="7">
        <v>1</v>
      </c>
      <c r="H50" s="9">
        <f t="shared" si="1"/>
        <v>1</v>
      </c>
      <c r="I50" s="8">
        <v>0</v>
      </c>
      <c r="J50" s="9">
        <f t="shared" si="2"/>
        <v>0</v>
      </c>
    </row>
    <row r="51" spans="1:10" ht="15.95" customHeight="1" x14ac:dyDescent="0.25">
      <c r="A51" s="6" t="s">
        <v>29</v>
      </c>
      <c r="B51" s="6" t="s">
        <v>24</v>
      </c>
      <c r="C51" s="6" t="s">
        <v>16</v>
      </c>
      <c r="D51" s="7">
        <v>1</v>
      </c>
      <c r="E51" s="7">
        <v>1</v>
      </c>
      <c r="F51" s="9">
        <f t="shared" si="0"/>
        <v>1</v>
      </c>
      <c r="G51" s="8">
        <v>0</v>
      </c>
      <c r="H51" s="9">
        <f t="shared" si="1"/>
        <v>0</v>
      </c>
      <c r="I51" s="8">
        <v>0</v>
      </c>
      <c r="J51" s="9">
        <f t="shared" si="2"/>
        <v>0</v>
      </c>
    </row>
    <row r="52" spans="1:10" ht="15.95" customHeight="1" x14ac:dyDescent="0.25">
      <c r="A52" s="13" t="s">
        <v>29</v>
      </c>
      <c r="B52" s="13" t="s">
        <v>36</v>
      </c>
      <c r="C52" s="13"/>
      <c r="D52" s="21">
        <f>SUM(D35:D51)</f>
        <v>422</v>
      </c>
      <c r="E52" s="21">
        <f>SUM(E35:E51)</f>
        <v>356</v>
      </c>
      <c r="F52" s="22">
        <f>E52/D52</f>
        <v>0.84360189573459721</v>
      </c>
      <c r="G52" s="23">
        <f>SUM(G35:G51)</f>
        <v>7</v>
      </c>
      <c r="H52" s="22">
        <f>G52/D52</f>
        <v>1.6587677725118485E-2</v>
      </c>
      <c r="I52" s="23">
        <f>SUM(I35:I51)</f>
        <v>59</v>
      </c>
      <c r="J52" s="22">
        <f t="shared" si="2"/>
        <v>0.13981042654028436</v>
      </c>
    </row>
    <row r="53" spans="1:10" ht="15.95" customHeight="1" x14ac:dyDescent="0.25">
      <c r="A53" s="6"/>
      <c r="B53" s="6"/>
      <c r="C53" s="6"/>
      <c r="D53" s="7"/>
      <c r="E53" s="7"/>
      <c r="F53" s="9"/>
      <c r="G53" s="8"/>
      <c r="H53" s="9"/>
      <c r="I53" s="8"/>
      <c r="J53" s="9"/>
    </row>
    <row r="54" spans="1:10" ht="15.95" customHeight="1" x14ac:dyDescent="0.25">
      <c r="A54" s="6" t="s">
        <v>30</v>
      </c>
      <c r="B54" s="6" t="s">
        <v>10</v>
      </c>
      <c r="C54" s="6" t="s">
        <v>11</v>
      </c>
      <c r="D54" s="7">
        <v>11</v>
      </c>
      <c r="E54" s="7">
        <v>6</v>
      </c>
      <c r="F54" s="9">
        <f t="shared" si="0"/>
        <v>0.54545454545454541</v>
      </c>
      <c r="G54" s="7">
        <v>2</v>
      </c>
      <c r="H54" s="9">
        <f t="shared" si="1"/>
        <v>0.18181818181818182</v>
      </c>
      <c r="I54" s="7">
        <v>3</v>
      </c>
      <c r="J54" s="9">
        <f t="shared" si="2"/>
        <v>0.27272727272727271</v>
      </c>
    </row>
    <row r="55" spans="1:10" ht="15.95" customHeight="1" x14ac:dyDescent="0.25">
      <c r="A55" s="6" t="s">
        <v>30</v>
      </c>
      <c r="B55" s="6" t="s">
        <v>10</v>
      </c>
      <c r="C55" s="6" t="s">
        <v>12</v>
      </c>
      <c r="D55" s="7">
        <v>6</v>
      </c>
      <c r="E55" s="7">
        <v>6</v>
      </c>
      <c r="F55" s="9">
        <f t="shared" si="0"/>
        <v>1</v>
      </c>
      <c r="G55" s="8">
        <v>0</v>
      </c>
      <c r="H55" s="9">
        <f t="shared" si="1"/>
        <v>0</v>
      </c>
      <c r="I55" s="8">
        <v>0</v>
      </c>
      <c r="J55" s="9">
        <f t="shared" si="2"/>
        <v>0</v>
      </c>
    </row>
    <row r="56" spans="1:10" ht="15.95" customHeight="1" x14ac:dyDescent="0.25">
      <c r="A56" s="6" t="s">
        <v>30</v>
      </c>
      <c r="B56" s="6" t="s">
        <v>10</v>
      </c>
      <c r="C56" s="6" t="s">
        <v>13</v>
      </c>
      <c r="D56" s="7">
        <v>4</v>
      </c>
      <c r="E56" s="7">
        <v>2</v>
      </c>
      <c r="F56" s="9">
        <f t="shared" si="0"/>
        <v>0.5</v>
      </c>
      <c r="G56" s="8">
        <v>0</v>
      </c>
      <c r="H56" s="9">
        <f t="shared" si="1"/>
        <v>0</v>
      </c>
      <c r="I56" s="7">
        <v>2</v>
      </c>
      <c r="J56" s="9">
        <f t="shared" si="2"/>
        <v>0.5</v>
      </c>
    </row>
    <row r="57" spans="1:10" ht="15.95" customHeight="1" x14ac:dyDescent="0.25">
      <c r="A57" s="6" t="s">
        <v>30</v>
      </c>
      <c r="B57" s="6" t="s">
        <v>10</v>
      </c>
      <c r="C57" s="6" t="s">
        <v>14</v>
      </c>
      <c r="D57" s="7">
        <v>3</v>
      </c>
      <c r="E57" s="8">
        <v>0</v>
      </c>
      <c r="F57" s="9">
        <f t="shared" si="0"/>
        <v>0</v>
      </c>
      <c r="G57" s="8">
        <v>0</v>
      </c>
      <c r="H57" s="9">
        <f t="shared" si="1"/>
        <v>0</v>
      </c>
      <c r="I57" s="7">
        <v>3</v>
      </c>
      <c r="J57" s="9">
        <f t="shared" si="2"/>
        <v>1</v>
      </c>
    </row>
    <row r="58" spans="1:10" ht="15.95" customHeight="1" x14ac:dyDescent="0.25">
      <c r="A58" s="6" t="s">
        <v>30</v>
      </c>
      <c r="B58" s="6" t="s">
        <v>10</v>
      </c>
      <c r="C58" s="6" t="s">
        <v>15</v>
      </c>
      <c r="D58" s="7">
        <v>1</v>
      </c>
      <c r="E58" s="7">
        <v>1</v>
      </c>
      <c r="F58" s="9">
        <f t="shared" si="0"/>
        <v>1</v>
      </c>
      <c r="G58" s="8">
        <v>0</v>
      </c>
      <c r="H58" s="9">
        <f t="shared" si="1"/>
        <v>0</v>
      </c>
      <c r="I58" s="8">
        <v>0</v>
      </c>
      <c r="J58" s="9">
        <f t="shared" si="2"/>
        <v>0</v>
      </c>
    </row>
    <row r="59" spans="1:10" ht="15.95" customHeight="1" x14ac:dyDescent="0.25">
      <c r="A59" s="6" t="s">
        <v>30</v>
      </c>
      <c r="B59" s="6" t="s">
        <v>10</v>
      </c>
      <c r="C59" s="6" t="s">
        <v>16</v>
      </c>
      <c r="D59" s="7">
        <v>8</v>
      </c>
      <c r="E59" s="7">
        <v>5</v>
      </c>
      <c r="F59" s="9">
        <f t="shared" si="0"/>
        <v>0.625</v>
      </c>
      <c r="G59" s="8">
        <v>0</v>
      </c>
      <c r="H59" s="9">
        <f t="shared" si="1"/>
        <v>0</v>
      </c>
      <c r="I59" s="7">
        <v>3</v>
      </c>
      <c r="J59" s="9">
        <f t="shared" si="2"/>
        <v>0.375</v>
      </c>
    </row>
    <row r="60" spans="1:10" ht="15.95" customHeight="1" x14ac:dyDescent="0.25">
      <c r="A60" s="6" t="s">
        <v>30</v>
      </c>
      <c r="B60" s="6" t="s">
        <v>23</v>
      </c>
      <c r="C60" s="6" t="s">
        <v>11</v>
      </c>
      <c r="D60" s="7">
        <v>47</v>
      </c>
      <c r="E60" s="7">
        <v>38</v>
      </c>
      <c r="F60" s="9">
        <f t="shared" si="0"/>
        <v>0.80851063829787229</v>
      </c>
      <c r="G60" s="8">
        <v>0</v>
      </c>
      <c r="H60" s="9">
        <f t="shared" si="1"/>
        <v>0</v>
      </c>
      <c r="I60" s="7">
        <v>9</v>
      </c>
      <c r="J60" s="9">
        <f t="shared" si="2"/>
        <v>0.19148936170212766</v>
      </c>
    </row>
    <row r="61" spans="1:10" ht="15.95" customHeight="1" x14ac:dyDescent="0.25">
      <c r="A61" s="6" t="s">
        <v>30</v>
      </c>
      <c r="B61" s="6" t="s">
        <v>23</v>
      </c>
      <c r="C61" s="6" t="s">
        <v>12</v>
      </c>
      <c r="D61" s="7">
        <v>40</v>
      </c>
      <c r="E61" s="7">
        <v>36</v>
      </c>
      <c r="F61" s="9">
        <f t="shared" si="0"/>
        <v>0.9</v>
      </c>
      <c r="G61" s="8">
        <v>0</v>
      </c>
      <c r="H61" s="9">
        <f t="shared" si="1"/>
        <v>0</v>
      </c>
      <c r="I61" s="7">
        <v>4</v>
      </c>
      <c r="J61" s="9">
        <f t="shared" si="2"/>
        <v>0.1</v>
      </c>
    </row>
    <row r="62" spans="1:10" ht="15.95" customHeight="1" x14ac:dyDescent="0.25">
      <c r="A62" s="6" t="s">
        <v>30</v>
      </c>
      <c r="B62" s="6" t="s">
        <v>23</v>
      </c>
      <c r="C62" s="6" t="s">
        <v>13</v>
      </c>
      <c r="D62" s="7">
        <v>39</v>
      </c>
      <c r="E62" s="7">
        <v>36</v>
      </c>
      <c r="F62" s="9">
        <f t="shared" si="0"/>
        <v>0.92307692307692313</v>
      </c>
      <c r="G62" s="8">
        <v>0</v>
      </c>
      <c r="H62" s="9">
        <f t="shared" si="1"/>
        <v>0</v>
      </c>
      <c r="I62" s="7">
        <v>3</v>
      </c>
      <c r="J62" s="9">
        <f t="shared" si="2"/>
        <v>7.6923076923076927E-2</v>
      </c>
    </row>
    <row r="63" spans="1:10" ht="15.95" customHeight="1" x14ac:dyDescent="0.25">
      <c r="A63" s="6" t="s">
        <v>30</v>
      </c>
      <c r="B63" s="6" t="s">
        <v>23</v>
      </c>
      <c r="C63" s="6" t="s">
        <v>14</v>
      </c>
      <c r="D63" s="7">
        <v>38</v>
      </c>
      <c r="E63" s="7">
        <v>33</v>
      </c>
      <c r="F63" s="9">
        <f t="shared" si="0"/>
        <v>0.86842105263157898</v>
      </c>
      <c r="G63" s="8">
        <v>0</v>
      </c>
      <c r="H63" s="9">
        <f t="shared" si="1"/>
        <v>0</v>
      </c>
      <c r="I63" s="7">
        <v>5</v>
      </c>
      <c r="J63" s="9">
        <f t="shared" si="2"/>
        <v>0.13157894736842105</v>
      </c>
    </row>
    <row r="64" spans="1:10" ht="15.95" customHeight="1" x14ac:dyDescent="0.25">
      <c r="A64" s="6" t="s">
        <v>30</v>
      </c>
      <c r="B64" s="6" t="s">
        <v>23</v>
      </c>
      <c r="C64" s="6" t="s">
        <v>15</v>
      </c>
      <c r="D64" s="7">
        <v>31</v>
      </c>
      <c r="E64" s="7">
        <v>27</v>
      </c>
      <c r="F64" s="9">
        <f t="shared" si="0"/>
        <v>0.87096774193548387</v>
      </c>
      <c r="G64" s="8">
        <v>0</v>
      </c>
      <c r="H64" s="9">
        <f t="shared" si="1"/>
        <v>0</v>
      </c>
      <c r="I64" s="7">
        <v>4</v>
      </c>
      <c r="J64" s="9">
        <f t="shared" si="2"/>
        <v>0.12903225806451613</v>
      </c>
    </row>
    <row r="65" spans="1:10" ht="15.95" customHeight="1" x14ac:dyDescent="0.25">
      <c r="A65" s="6" t="s">
        <v>30</v>
      </c>
      <c r="B65" s="6" t="s">
        <v>23</v>
      </c>
      <c r="C65" s="6" t="s">
        <v>16</v>
      </c>
      <c r="D65" s="7">
        <v>39</v>
      </c>
      <c r="E65" s="7">
        <v>37</v>
      </c>
      <c r="F65" s="9">
        <f>E65/D65</f>
        <v>0.94871794871794868</v>
      </c>
      <c r="G65" s="8">
        <v>0</v>
      </c>
      <c r="H65" s="9">
        <f>G65/D65</f>
        <v>0</v>
      </c>
      <c r="I65" s="7">
        <v>2</v>
      </c>
      <c r="J65" s="9">
        <f>I65/D65</f>
        <v>5.128205128205128E-2</v>
      </c>
    </row>
    <row r="66" spans="1:10" ht="15.95" customHeight="1" x14ac:dyDescent="0.25">
      <c r="A66" s="13" t="s">
        <v>30</v>
      </c>
      <c r="B66" s="13" t="s">
        <v>36</v>
      </c>
      <c r="C66" s="13"/>
      <c r="D66" s="21">
        <f>SUM(D54:D65)</f>
        <v>267</v>
      </c>
      <c r="E66" s="21">
        <f>SUM(E54:E65)</f>
        <v>227</v>
      </c>
      <c r="F66" s="22">
        <f>E66/D66</f>
        <v>0.85018726591760296</v>
      </c>
      <c r="G66" s="23">
        <f>SUM(G54:G65)</f>
        <v>2</v>
      </c>
      <c r="H66" s="22">
        <f>G66/D66</f>
        <v>7.4906367041198503E-3</v>
      </c>
      <c r="I66" s="21">
        <f>SUM(I54:I65)</f>
        <v>38</v>
      </c>
      <c r="J66" s="22">
        <f t="shared" si="2"/>
        <v>0.14232209737827714</v>
      </c>
    </row>
    <row r="67" spans="1:10" ht="15.95" customHeight="1" x14ac:dyDescent="0.25">
      <c r="A67" s="6"/>
      <c r="B67" s="6"/>
      <c r="C67" s="6"/>
      <c r="D67" s="7"/>
      <c r="E67" s="7"/>
      <c r="F67" s="9"/>
      <c r="G67" s="8"/>
      <c r="H67" s="9"/>
      <c r="I67" s="7"/>
      <c r="J67" s="9"/>
    </row>
    <row r="68" spans="1:10" ht="15.95" customHeight="1" x14ac:dyDescent="0.25">
      <c r="A68" s="6" t="s">
        <v>31</v>
      </c>
      <c r="B68" s="6" t="s">
        <v>23</v>
      </c>
      <c r="C68" s="6" t="s">
        <v>11</v>
      </c>
      <c r="D68" s="7">
        <v>10</v>
      </c>
      <c r="E68" s="7">
        <v>10</v>
      </c>
      <c r="F68" s="9">
        <f t="shared" si="0"/>
        <v>1</v>
      </c>
      <c r="G68" s="8">
        <v>0</v>
      </c>
      <c r="H68" s="9">
        <f t="shared" si="1"/>
        <v>0</v>
      </c>
      <c r="I68" s="8">
        <v>0</v>
      </c>
      <c r="J68" s="9">
        <f t="shared" si="2"/>
        <v>0</v>
      </c>
    </row>
    <row r="69" spans="1:10" ht="15.95" customHeight="1" x14ac:dyDescent="0.25">
      <c r="A69" s="6" t="s">
        <v>31</v>
      </c>
      <c r="B69" s="6" t="s">
        <v>23</v>
      </c>
      <c r="C69" s="6" t="s">
        <v>12</v>
      </c>
      <c r="D69" s="7">
        <v>13</v>
      </c>
      <c r="E69" s="7">
        <v>12</v>
      </c>
      <c r="F69" s="9">
        <f t="shared" si="0"/>
        <v>0.92307692307692313</v>
      </c>
      <c r="G69" s="8">
        <v>0</v>
      </c>
      <c r="H69" s="9">
        <f t="shared" si="1"/>
        <v>0</v>
      </c>
      <c r="I69" s="7">
        <v>1</v>
      </c>
      <c r="J69" s="9">
        <f t="shared" si="2"/>
        <v>7.6923076923076927E-2</v>
      </c>
    </row>
    <row r="70" spans="1:10" ht="15.95" customHeight="1" x14ac:dyDescent="0.25">
      <c r="A70" s="6" t="s">
        <v>31</v>
      </c>
      <c r="B70" s="6" t="s">
        <v>23</v>
      </c>
      <c r="C70" s="6" t="s">
        <v>13</v>
      </c>
      <c r="D70" s="7">
        <v>5</v>
      </c>
      <c r="E70" s="7">
        <v>3</v>
      </c>
      <c r="F70" s="9">
        <f t="shared" si="0"/>
        <v>0.6</v>
      </c>
      <c r="G70" s="7">
        <v>1</v>
      </c>
      <c r="H70" s="9">
        <f t="shared" si="1"/>
        <v>0.2</v>
      </c>
      <c r="I70" s="7">
        <v>1</v>
      </c>
      <c r="J70" s="9">
        <f t="shared" si="2"/>
        <v>0.2</v>
      </c>
    </row>
    <row r="71" spans="1:10" ht="15.95" customHeight="1" x14ac:dyDescent="0.25">
      <c r="A71" s="6" t="s">
        <v>31</v>
      </c>
      <c r="B71" s="6" t="s">
        <v>23</v>
      </c>
      <c r="C71" s="6" t="s">
        <v>14</v>
      </c>
      <c r="D71" s="7">
        <v>3</v>
      </c>
      <c r="E71" s="7">
        <v>3</v>
      </c>
      <c r="F71" s="9">
        <f t="shared" si="0"/>
        <v>1</v>
      </c>
      <c r="G71" s="8">
        <v>0</v>
      </c>
      <c r="H71" s="9">
        <f t="shared" si="1"/>
        <v>0</v>
      </c>
      <c r="I71" s="8">
        <v>0</v>
      </c>
      <c r="J71" s="9">
        <f t="shared" si="2"/>
        <v>0</v>
      </c>
    </row>
    <row r="72" spans="1:10" ht="15.95" customHeight="1" x14ac:dyDescent="0.25">
      <c r="A72" s="6" t="s">
        <v>31</v>
      </c>
      <c r="B72" s="6" t="s">
        <v>23</v>
      </c>
      <c r="C72" s="6" t="s">
        <v>15</v>
      </c>
      <c r="D72" s="7">
        <v>3</v>
      </c>
      <c r="E72" s="7">
        <v>3</v>
      </c>
      <c r="F72" s="9">
        <f t="shared" ref="F72:F123" si="3">E72/D72</f>
        <v>1</v>
      </c>
      <c r="G72" s="8">
        <v>0</v>
      </c>
      <c r="H72" s="9">
        <f t="shared" ref="H72:H123" si="4">G72/D72</f>
        <v>0</v>
      </c>
      <c r="I72" s="8">
        <v>0</v>
      </c>
      <c r="J72" s="9">
        <f t="shared" ref="J72:J123" si="5">I72/D72</f>
        <v>0</v>
      </c>
    </row>
    <row r="73" spans="1:10" ht="15.95" customHeight="1" x14ac:dyDescent="0.25">
      <c r="A73" s="6" t="s">
        <v>31</v>
      </c>
      <c r="B73" s="6" t="s">
        <v>23</v>
      </c>
      <c r="C73" s="6" t="s">
        <v>16</v>
      </c>
      <c r="D73" s="7">
        <v>2</v>
      </c>
      <c r="E73" s="7">
        <v>2</v>
      </c>
      <c r="F73" s="9">
        <f t="shared" si="3"/>
        <v>1</v>
      </c>
      <c r="G73" s="8">
        <v>0</v>
      </c>
      <c r="H73" s="9">
        <f t="shared" si="4"/>
        <v>0</v>
      </c>
      <c r="I73" s="8">
        <v>0</v>
      </c>
      <c r="J73" s="9">
        <f t="shared" si="5"/>
        <v>0</v>
      </c>
    </row>
    <row r="74" spans="1:10" ht="15.95" customHeight="1" x14ac:dyDescent="0.25">
      <c r="A74" s="13" t="s">
        <v>31</v>
      </c>
      <c r="B74" s="13" t="s">
        <v>36</v>
      </c>
      <c r="C74" s="13"/>
      <c r="D74" s="21">
        <f>SUM(D68:D73)</f>
        <v>36</v>
      </c>
      <c r="E74" s="21">
        <f>SUM(E68:E73)</f>
        <v>33</v>
      </c>
      <c r="F74" s="22">
        <f>E74/D74</f>
        <v>0.91666666666666663</v>
      </c>
      <c r="G74" s="23">
        <f>SUM(G68:G73)</f>
        <v>1</v>
      </c>
      <c r="H74" s="22">
        <f>G74/D74</f>
        <v>2.7777777777777776E-2</v>
      </c>
      <c r="I74" s="23">
        <f>SUM(I68:I73)</f>
        <v>2</v>
      </c>
      <c r="J74" s="22">
        <f t="shared" si="5"/>
        <v>5.5555555555555552E-2</v>
      </c>
    </row>
    <row r="75" spans="1:10" ht="15.95" customHeight="1" x14ac:dyDescent="0.25">
      <c r="A75" s="6"/>
      <c r="B75" s="6"/>
      <c r="C75" s="6"/>
      <c r="D75" s="7"/>
      <c r="E75" s="7"/>
      <c r="F75" s="9"/>
      <c r="G75" s="8"/>
      <c r="H75" s="9"/>
      <c r="I75" s="8"/>
      <c r="J75" s="9"/>
    </row>
    <row r="76" spans="1:10" ht="15.95" customHeight="1" x14ac:dyDescent="0.25">
      <c r="A76" s="6" t="s">
        <v>22</v>
      </c>
      <c r="B76" s="6" t="s">
        <v>22</v>
      </c>
      <c r="C76" s="6" t="s">
        <v>11</v>
      </c>
      <c r="D76" s="7">
        <v>131</v>
      </c>
      <c r="E76" s="7">
        <v>117</v>
      </c>
      <c r="F76" s="9">
        <f t="shared" si="3"/>
        <v>0.89312977099236646</v>
      </c>
      <c r="G76" s="8">
        <v>0</v>
      </c>
      <c r="H76" s="9">
        <f t="shared" si="4"/>
        <v>0</v>
      </c>
      <c r="I76" s="7">
        <v>14</v>
      </c>
      <c r="J76" s="9">
        <f t="shared" si="5"/>
        <v>0.10687022900763359</v>
      </c>
    </row>
    <row r="77" spans="1:10" ht="15.95" customHeight="1" x14ac:dyDescent="0.25">
      <c r="A77" s="6" t="s">
        <v>22</v>
      </c>
      <c r="B77" s="6" t="s">
        <v>22</v>
      </c>
      <c r="C77" s="6" t="s">
        <v>12</v>
      </c>
      <c r="D77" s="7">
        <v>131</v>
      </c>
      <c r="E77" s="7">
        <v>121</v>
      </c>
      <c r="F77" s="9">
        <f t="shared" si="3"/>
        <v>0.92366412213740456</v>
      </c>
      <c r="G77" s="8">
        <v>0</v>
      </c>
      <c r="H77" s="9">
        <f t="shared" si="4"/>
        <v>0</v>
      </c>
      <c r="I77" s="7">
        <v>10</v>
      </c>
      <c r="J77" s="9">
        <f t="shared" si="5"/>
        <v>7.6335877862595422E-2</v>
      </c>
    </row>
    <row r="78" spans="1:10" ht="15.95" customHeight="1" x14ac:dyDescent="0.25">
      <c r="A78" s="6" t="s">
        <v>22</v>
      </c>
      <c r="B78" s="6" t="s">
        <v>22</v>
      </c>
      <c r="C78" s="6" t="s">
        <v>13</v>
      </c>
      <c r="D78" s="7">
        <v>99</v>
      </c>
      <c r="E78" s="7">
        <v>84</v>
      </c>
      <c r="F78" s="9">
        <f t="shared" si="3"/>
        <v>0.84848484848484851</v>
      </c>
      <c r="G78" s="8">
        <v>0</v>
      </c>
      <c r="H78" s="9">
        <f t="shared" si="4"/>
        <v>0</v>
      </c>
      <c r="I78" s="7">
        <v>15</v>
      </c>
      <c r="J78" s="9">
        <f t="shared" si="5"/>
        <v>0.15151515151515152</v>
      </c>
    </row>
    <row r="79" spans="1:10" ht="15.95" customHeight="1" x14ac:dyDescent="0.25">
      <c r="A79" s="6" t="s">
        <v>22</v>
      </c>
      <c r="B79" s="6" t="s">
        <v>22</v>
      </c>
      <c r="C79" s="6" t="s">
        <v>14</v>
      </c>
      <c r="D79" s="7">
        <v>108</v>
      </c>
      <c r="E79" s="7">
        <v>91</v>
      </c>
      <c r="F79" s="9">
        <f t="shared" si="3"/>
        <v>0.84259259259259256</v>
      </c>
      <c r="G79" s="8">
        <v>0</v>
      </c>
      <c r="H79" s="9">
        <f t="shared" si="4"/>
        <v>0</v>
      </c>
      <c r="I79" s="7">
        <v>17</v>
      </c>
      <c r="J79" s="9">
        <f t="shared" si="5"/>
        <v>0.15740740740740741</v>
      </c>
    </row>
    <row r="80" spans="1:10" ht="15.95" customHeight="1" x14ac:dyDescent="0.25">
      <c r="A80" s="6" t="s">
        <v>22</v>
      </c>
      <c r="B80" s="6" t="s">
        <v>22</v>
      </c>
      <c r="C80" s="6" t="s">
        <v>15</v>
      </c>
      <c r="D80" s="7">
        <v>161</v>
      </c>
      <c r="E80" s="7">
        <v>132</v>
      </c>
      <c r="F80" s="9">
        <f t="shared" si="3"/>
        <v>0.81987577639751552</v>
      </c>
      <c r="G80" s="8">
        <v>0</v>
      </c>
      <c r="H80" s="9">
        <f t="shared" si="4"/>
        <v>0</v>
      </c>
      <c r="I80" s="7">
        <v>29</v>
      </c>
      <c r="J80" s="9">
        <f t="shared" si="5"/>
        <v>0.18012422360248448</v>
      </c>
    </row>
    <row r="81" spans="1:10" ht="15.95" customHeight="1" x14ac:dyDescent="0.25">
      <c r="A81" s="6" t="s">
        <v>22</v>
      </c>
      <c r="B81" s="6" t="s">
        <v>22</v>
      </c>
      <c r="C81" s="6" t="s">
        <v>16</v>
      </c>
      <c r="D81" s="7">
        <v>107</v>
      </c>
      <c r="E81" s="7">
        <v>96</v>
      </c>
      <c r="F81" s="9">
        <f t="shared" si="3"/>
        <v>0.89719626168224298</v>
      </c>
      <c r="G81" s="8">
        <v>0</v>
      </c>
      <c r="H81" s="9">
        <f t="shared" si="4"/>
        <v>0</v>
      </c>
      <c r="I81" s="7">
        <v>11</v>
      </c>
      <c r="J81" s="9">
        <f t="shared" si="5"/>
        <v>0.10280373831775701</v>
      </c>
    </row>
    <row r="82" spans="1:10" ht="15.95" customHeight="1" x14ac:dyDescent="0.25">
      <c r="A82" s="13" t="s">
        <v>22</v>
      </c>
      <c r="B82" s="13" t="s">
        <v>36</v>
      </c>
      <c r="C82" s="13"/>
      <c r="D82" s="21">
        <f>SUM(D76:D81)</f>
        <v>737</v>
      </c>
      <c r="E82" s="21">
        <f>SUM(E76:E81)</f>
        <v>641</v>
      </c>
      <c r="F82" s="22">
        <f>E82/D82</f>
        <v>0.86974219810040709</v>
      </c>
      <c r="G82" s="23">
        <f>SUM(G76:G81)</f>
        <v>0</v>
      </c>
      <c r="H82" s="22">
        <f>G82/D82</f>
        <v>0</v>
      </c>
      <c r="I82" s="21">
        <f>SUM(I76:I81)</f>
        <v>96</v>
      </c>
      <c r="J82" s="22">
        <f t="shared" si="5"/>
        <v>0.13025780189959293</v>
      </c>
    </row>
    <row r="83" spans="1:10" ht="15.95" customHeight="1" x14ac:dyDescent="0.25">
      <c r="A83" s="6"/>
      <c r="B83" s="6"/>
      <c r="C83" s="6"/>
      <c r="D83" s="7"/>
      <c r="E83" s="7"/>
      <c r="F83" s="9"/>
      <c r="G83" s="8"/>
      <c r="H83" s="9"/>
      <c r="I83" s="7"/>
      <c r="J83" s="9"/>
    </row>
    <row r="84" spans="1:10" ht="15.95" customHeight="1" x14ac:dyDescent="0.25">
      <c r="A84" s="6" t="s">
        <v>32</v>
      </c>
      <c r="B84" s="6" t="s">
        <v>10</v>
      </c>
      <c r="C84" s="6" t="s">
        <v>11</v>
      </c>
      <c r="D84" s="7">
        <v>2</v>
      </c>
      <c r="E84" s="7">
        <v>1</v>
      </c>
      <c r="F84" s="9">
        <f t="shared" si="3"/>
        <v>0.5</v>
      </c>
      <c r="G84" s="8">
        <v>0</v>
      </c>
      <c r="H84" s="9">
        <f t="shared" si="4"/>
        <v>0</v>
      </c>
      <c r="I84" s="7">
        <v>1</v>
      </c>
      <c r="J84" s="9">
        <f t="shared" si="5"/>
        <v>0.5</v>
      </c>
    </row>
    <row r="85" spans="1:10" ht="15.95" customHeight="1" x14ac:dyDescent="0.25">
      <c r="A85" s="6" t="s">
        <v>32</v>
      </c>
      <c r="B85" s="6" t="s">
        <v>10</v>
      </c>
      <c r="C85" s="6" t="s">
        <v>13</v>
      </c>
      <c r="D85" s="7">
        <v>2</v>
      </c>
      <c r="E85" s="7">
        <v>1</v>
      </c>
      <c r="F85" s="9">
        <f t="shared" si="3"/>
        <v>0.5</v>
      </c>
      <c r="G85" s="7">
        <v>1</v>
      </c>
      <c r="H85" s="9">
        <f t="shared" si="4"/>
        <v>0.5</v>
      </c>
      <c r="I85" s="8">
        <v>0</v>
      </c>
      <c r="J85" s="9">
        <f t="shared" si="5"/>
        <v>0</v>
      </c>
    </row>
    <row r="86" spans="1:10" ht="15.95" customHeight="1" x14ac:dyDescent="0.25">
      <c r="A86" s="6" t="s">
        <v>32</v>
      </c>
      <c r="B86" s="6" t="s">
        <v>10</v>
      </c>
      <c r="C86" s="6" t="s">
        <v>14</v>
      </c>
      <c r="D86" s="7">
        <v>1</v>
      </c>
      <c r="E86" s="8">
        <v>0</v>
      </c>
      <c r="F86" s="9">
        <f t="shared" si="3"/>
        <v>0</v>
      </c>
      <c r="G86" s="8">
        <v>0</v>
      </c>
      <c r="H86" s="9">
        <f t="shared" si="4"/>
        <v>0</v>
      </c>
      <c r="I86" s="7">
        <v>1</v>
      </c>
      <c r="J86" s="9">
        <f t="shared" si="5"/>
        <v>1</v>
      </c>
    </row>
    <row r="87" spans="1:10" ht="15.95" customHeight="1" x14ac:dyDescent="0.25">
      <c r="A87" s="6" t="s">
        <v>32</v>
      </c>
      <c r="B87" s="6" t="s">
        <v>10</v>
      </c>
      <c r="C87" s="6" t="s">
        <v>15</v>
      </c>
      <c r="D87" s="7">
        <v>2</v>
      </c>
      <c r="E87" s="7">
        <v>1</v>
      </c>
      <c r="F87" s="9">
        <f t="shared" si="3"/>
        <v>0.5</v>
      </c>
      <c r="G87" s="7">
        <v>1</v>
      </c>
      <c r="H87" s="9">
        <f t="shared" si="4"/>
        <v>0.5</v>
      </c>
      <c r="I87" s="8">
        <v>0</v>
      </c>
      <c r="J87" s="9">
        <f t="shared" si="5"/>
        <v>0</v>
      </c>
    </row>
    <row r="88" spans="1:10" ht="15.95" customHeight="1" x14ac:dyDescent="0.25">
      <c r="A88" s="6" t="s">
        <v>32</v>
      </c>
      <c r="B88" s="6" t="s">
        <v>10</v>
      </c>
      <c r="C88" s="6" t="s">
        <v>16</v>
      </c>
      <c r="D88" s="7">
        <v>1</v>
      </c>
      <c r="E88" s="8">
        <v>0</v>
      </c>
      <c r="F88" s="9">
        <f t="shared" si="3"/>
        <v>0</v>
      </c>
      <c r="G88" s="7">
        <v>1</v>
      </c>
      <c r="H88" s="9">
        <f t="shared" si="4"/>
        <v>1</v>
      </c>
      <c r="I88" s="8">
        <v>0</v>
      </c>
      <c r="J88" s="9">
        <f t="shared" si="5"/>
        <v>0</v>
      </c>
    </row>
    <row r="89" spans="1:10" ht="15.95" customHeight="1" x14ac:dyDescent="0.25">
      <c r="A89" s="6" t="s">
        <v>32</v>
      </c>
      <c r="B89" s="6" t="s">
        <v>23</v>
      </c>
      <c r="C89" s="6" t="s">
        <v>11</v>
      </c>
      <c r="D89" s="7">
        <v>58</v>
      </c>
      <c r="E89" s="7">
        <v>45</v>
      </c>
      <c r="F89" s="9">
        <f t="shared" si="3"/>
        <v>0.77586206896551724</v>
      </c>
      <c r="G89" s="7">
        <v>1</v>
      </c>
      <c r="H89" s="9">
        <f t="shared" si="4"/>
        <v>1.7241379310344827E-2</v>
      </c>
      <c r="I89" s="7">
        <v>12</v>
      </c>
      <c r="J89" s="9">
        <f t="shared" si="5"/>
        <v>0.20689655172413793</v>
      </c>
    </row>
    <row r="90" spans="1:10" ht="15.95" customHeight="1" x14ac:dyDescent="0.25">
      <c r="A90" s="6" t="s">
        <v>32</v>
      </c>
      <c r="B90" s="6" t="s">
        <v>23</v>
      </c>
      <c r="C90" s="6" t="s">
        <v>12</v>
      </c>
      <c r="D90" s="7">
        <v>53</v>
      </c>
      <c r="E90" s="7">
        <v>44</v>
      </c>
      <c r="F90" s="9">
        <f t="shared" si="3"/>
        <v>0.83018867924528306</v>
      </c>
      <c r="G90" s="8">
        <v>0</v>
      </c>
      <c r="H90" s="9">
        <f t="shared" si="4"/>
        <v>0</v>
      </c>
      <c r="I90" s="7">
        <v>9</v>
      </c>
      <c r="J90" s="9">
        <f t="shared" si="5"/>
        <v>0.16981132075471697</v>
      </c>
    </row>
    <row r="91" spans="1:10" ht="15.95" customHeight="1" x14ac:dyDescent="0.25">
      <c r="A91" s="6" t="s">
        <v>32</v>
      </c>
      <c r="B91" s="6" t="s">
        <v>23</v>
      </c>
      <c r="C91" s="6" t="s">
        <v>13</v>
      </c>
      <c r="D91" s="7">
        <v>47</v>
      </c>
      <c r="E91" s="7">
        <v>40</v>
      </c>
      <c r="F91" s="9">
        <f t="shared" si="3"/>
        <v>0.85106382978723405</v>
      </c>
      <c r="G91" s="8">
        <v>0</v>
      </c>
      <c r="H91" s="9">
        <f t="shared" si="4"/>
        <v>0</v>
      </c>
      <c r="I91" s="7">
        <v>7</v>
      </c>
      <c r="J91" s="9">
        <f t="shared" si="5"/>
        <v>0.14893617021276595</v>
      </c>
    </row>
    <row r="92" spans="1:10" ht="15.95" customHeight="1" x14ac:dyDescent="0.25">
      <c r="A92" s="6" t="s">
        <v>32</v>
      </c>
      <c r="B92" s="6" t="s">
        <v>23</v>
      </c>
      <c r="C92" s="6" t="s">
        <v>14</v>
      </c>
      <c r="D92" s="7">
        <v>56</v>
      </c>
      <c r="E92" s="7">
        <v>48</v>
      </c>
      <c r="F92" s="9">
        <f t="shared" si="3"/>
        <v>0.8571428571428571</v>
      </c>
      <c r="G92" s="7">
        <v>1</v>
      </c>
      <c r="H92" s="9">
        <f t="shared" si="4"/>
        <v>1.7857142857142856E-2</v>
      </c>
      <c r="I92" s="7">
        <v>7</v>
      </c>
      <c r="J92" s="9">
        <f t="shared" si="5"/>
        <v>0.125</v>
      </c>
    </row>
    <row r="93" spans="1:10" ht="15.95" customHeight="1" x14ac:dyDescent="0.25">
      <c r="A93" s="6" t="s">
        <v>32</v>
      </c>
      <c r="B93" s="6" t="s">
        <v>23</v>
      </c>
      <c r="C93" s="6" t="s">
        <v>15</v>
      </c>
      <c r="D93" s="7">
        <v>47</v>
      </c>
      <c r="E93" s="7">
        <v>42</v>
      </c>
      <c r="F93" s="9">
        <f t="shared" si="3"/>
        <v>0.8936170212765957</v>
      </c>
      <c r="G93" s="8">
        <v>0</v>
      </c>
      <c r="H93" s="9">
        <f t="shared" si="4"/>
        <v>0</v>
      </c>
      <c r="I93" s="7">
        <v>5</v>
      </c>
      <c r="J93" s="9">
        <f t="shared" si="5"/>
        <v>0.10638297872340426</v>
      </c>
    </row>
    <row r="94" spans="1:10" ht="15.95" customHeight="1" x14ac:dyDescent="0.25">
      <c r="A94" s="6" t="s">
        <v>32</v>
      </c>
      <c r="B94" s="6" t="s">
        <v>23</v>
      </c>
      <c r="C94" s="6" t="s">
        <v>16</v>
      </c>
      <c r="D94" s="7">
        <v>46</v>
      </c>
      <c r="E94" s="7">
        <v>38</v>
      </c>
      <c r="F94" s="9">
        <f t="shared" si="3"/>
        <v>0.82608695652173914</v>
      </c>
      <c r="G94" s="7">
        <v>1</v>
      </c>
      <c r="H94" s="9">
        <f t="shared" si="4"/>
        <v>2.1739130434782608E-2</v>
      </c>
      <c r="I94" s="7">
        <v>7</v>
      </c>
      <c r="J94" s="9">
        <f t="shared" si="5"/>
        <v>0.15217391304347827</v>
      </c>
    </row>
    <row r="95" spans="1:10" ht="15.95" customHeight="1" x14ac:dyDescent="0.25">
      <c r="A95" s="13" t="s">
        <v>32</v>
      </c>
      <c r="B95" s="13" t="s">
        <v>36</v>
      </c>
      <c r="C95" s="13"/>
      <c r="D95" s="21">
        <f>SUM(D84:D94)</f>
        <v>315</v>
      </c>
      <c r="E95" s="21">
        <f>SUM(E84:E94)</f>
        <v>260</v>
      </c>
      <c r="F95" s="22">
        <f>E95/D95</f>
        <v>0.82539682539682535</v>
      </c>
      <c r="G95" s="21">
        <f>SUM(G84:G94)</f>
        <v>6</v>
      </c>
      <c r="H95" s="22">
        <f>G95/D95</f>
        <v>1.9047619047619049E-2</v>
      </c>
      <c r="I95" s="21">
        <f>SUM(I84:I94)</f>
        <v>49</v>
      </c>
      <c r="J95" s="22">
        <f t="shared" si="5"/>
        <v>0.15555555555555556</v>
      </c>
    </row>
    <row r="96" spans="1:10" ht="15.95" customHeight="1" x14ac:dyDescent="0.25">
      <c r="A96" s="6"/>
      <c r="B96" s="6"/>
      <c r="C96" s="6"/>
      <c r="D96" s="7"/>
      <c r="E96" s="7"/>
      <c r="F96" s="9"/>
      <c r="G96" s="7"/>
      <c r="H96" s="9"/>
      <c r="I96" s="7"/>
      <c r="J96" s="9"/>
    </row>
    <row r="97" spans="1:10" ht="15.95" customHeight="1" x14ac:dyDescent="0.25">
      <c r="A97" s="6" t="s">
        <v>33</v>
      </c>
      <c r="B97" s="6" t="s">
        <v>10</v>
      </c>
      <c r="C97" s="6" t="s">
        <v>11</v>
      </c>
      <c r="D97" s="7">
        <v>12</v>
      </c>
      <c r="E97" s="7">
        <v>12</v>
      </c>
      <c r="F97" s="9">
        <f t="shared" si="3"/>
        <v>1</v>
      </c>
      <c r="G97" s="8">
        <v>0</v>
      </c>
      <c r="H97" s="9">
        <f t="shared" si="4"/>
        <v>0</v>
      </c>
      <c r="I97" s="8">
        <v>0</v>
      </c>
      <c r="J97" s="9">
        <f t="shared" si="5"/>
        <v>0</v>
      </c>
    </row>
    <row r="98" spans="1:10" ht="15.95" customHeight="1" x14ac:dyDescent="0.25">
      <c r="A98" s="6" t="s">
        <v>33</v>
      </c>
      <c r="B98" s="6" t="s">
        <v>10</v>
      </c>
      <c r="C98" s="6" t="s">
        <v>12</v>
      </c>
      <c r="D98" s="7">
        <v>16</v>
      </c>
      <c r="E98" s="7">
        <v>14</v>
      </c>
      <c r="F98" s="9">
        <f t="shared" si="3"/>
        <v>0.875</v>
      </c>
      <c r="G98" s="8">
        <v>0</v>
      </c>
      <c r="H98" s="9">
        <f t="shared" si="4"/>
        <v>0</v>
      </c>
      <c r="I98" s="7">
        <v>2</v>
      </c>
      <c r="J98" s="9">
        <f t="shared" si="5"/>
        <v>0.125</v>
      </c>
    </row>
    <row r="99" spans="1:10" ht="15.95" customHeight="1" x14ac:dyDescent="0.25">
      <c r="A99" s="6" t="s">
        <v>33</v>
      </c>
      <c r="B99" s="6" t="s">
        <v>10</v>
      </c>
      <c r="C99" s="6" t="s">
        <v>13</v>
      </c>
      <c r="D99" s="7">
        <v>5</v>
      </c>
      <c r="E99" s="7">
        <v>4</v>
      </c>
      <c r="F99" s="9">
        <f t="shared" si="3"/>
        <v>0.8</v>
      </c>
      <c r="G99" s="7">
        <v>1</v>
      </c>
      <c r="H99" s="9">
        <f t="shared" si="4"/>
        <v>0.2</v>
      </c>
      <c r="I99" s="8">
        <v>0</v>
      </c>
      <c r="J99" s="9">
        <f t="shared" si="5"/>
        <v>0</v>
      </c>
    </row>
    <row r="100" spans="1:10" ht="15.95" customHeight="1" x14ac:dyDescent="0.25">
      <c r="A100" s="6" t="s">
        <v>33</v>
      </c>
      <c r="B100" s="6" t="s">
        <v>10</v>
      </c>
      <c r="C100" s="6" t="s">
        <v>14</v>
      </c>
      <c r="D100" s="7">
        <v>5</v>
      </c>
      <c r="E100" s="7">
        <v>4</v>
      </c>
      <c r="F100" s="9">
        <f t="shared" si="3"/>
        <v>0.8</v>
      </c>
      <c r="G100" s="7">
        <v>1</v>
      </c>
      <c r="H100" s="9">
        <f t="shared" si="4"/>
        <v>0.2</v>
      </c>
      <c r="I100" s="8">
        <v>0</v>
      </c>
      <c r="J100" s="9">
        <f t="shared" si="5"/>
        <v>0</v>
      </c>
    </row>
    <row r="101" spans="1:10" ht="15.95" customHeight="1" x14ac:dyDescent="0.25">
      <c r="A101" s="6" t="s">
        <v>33</v>
      </c>
      <c r="B101" s="6" t="s">
        <v>10</v>
      </c>
      <c r="C101" s="6" t="s">
        <v>15</v>
      </c>
      <c r="D101" s="7">
        <v>5</v>
      </c>
      <c r="E101" s="7">
        <v>5</v>
      </c>
      <c r="F101" s="9">
        <f t="shared" si="3"/>
        <v>1</v>
      </c>
      <c r="G101" s="8">
        <v>0</v>
      </c>
      <c r="H101" s="9">
        <f t="shared" si="4"/>
        <v>0</v>
      </c>
      <c r="I101" s="8">
        <v>0</v>
      </c>
      <c r="J101" s="9">
        <f t="shared" si="5"/>
        <v>0</v>
      </c>
    </row>
    <row r="102" spans="1:10" ht="15.95" customHeight="1" x14ac:dyDescent="0.25">
      <c r="A102" s="6" t="s">
        <v>33</v>
      </c>
      <c r="B102" s="6" t="s">
        <v>10</v>
      </c>
      <c r="C102" s="6" t="s">
        <v>16</v>
      </c>
      <c r="D102" s="7">
        <v>6</v>
      </c>
      <c r="E102" s="7">
        <v>2</v>
      </c>
      <c r="F102" s="9">
        <f t="shared" si="3"/>
        <v>0.33333333333333331</v>
      </c>
      <c r="G102" s="7">
        <v>2</v>
      </c>
      <c r="H102" s="9">
        <f t="shared" si="4"/>
        <v>0.33333333333333331</v>
      </c>
      <c r="I102" s="7">
        <v>2</v>
      </c>
      <c r="J102" s="9">
        <f t="shared" si="5"/>
        <v>0.33333333333333331</v>
      </c>
    </row>
    <row r="103" spans="1:10" ht="15.95" customHeight="1" x14ac:dyDescent="0.25">
      <c r="A103" s="6" t="s">
        <v>33</v>
      </c>
      <c r="B103" s="6" t="s">
        <v>23</v>
      </c>
      <c r="C103" s="6" t="s">
        <v>11</v>
      </c>
      <c r="D103" s="7">
        <v>29</v>
      </c>
      <c r="E103" s="7">
        <v>25</v>
      </c>
      <c r="F103" s="9">
        <f t="shared" si="3"/>
        <v>0.86206896551724133</v>
      </c>
      <c r="G103" s="8">
        <v>0</v>
      </c>
      <c r="H103" s="9">
        <f t="shared" si="4"/>
        <v>0</v>
      </c>
      <c r="I103" s="7">
        <v>4</v>
      </c>
      <c r="J103" s="9">
        <f t="shared" si="5"/>
        <v>0.13793103448275862</v>
      </c>
    </row>
    <row r="104" spans="1:10" ht="15.95" customHeight="1" x14ac:dyDescent="0.25">
      <c r="A104" s="6" t="s">
        <v>33</v>
      </c>
      <c r="B104" s="6" t="s">
        <v>23</v>
      </c>
      <c r="C104" s="6" t="s">
        <v>12</v>
      </c>
      <c r="D104" s="7">
        <v>41</v>
      </c>
      <c r="E104" s="7">
        <v>36</v>
      </c>
      <c r="F104" s="9">
        <f t="shared" si="3"/>
        <v>0.87804878048780488</v>
      </c>
      <c r="G104" s="8">
        <v>0</v>
      </c>
      <c r="H104" s="9">
        <f t="shared" si="4"/>
        <v>0</v>
      </c>
      <c r="I104" s="7">
        <v>5</v>
      </c>
      <c r="J104" s="9">
        <f t="shared" si="5"/>
        <v>0.12195121951219512</v>
      </c>
    </row>
    <row r="105" spans="1:10" ht="15.95" customHeight="1" x14ac:dyDescent="0.25">
      <c r="A105" s="6" t="s">
        <v>33</v>
      </c>
      <c r="B105" s="6" t="s">
        <v>23</v>
      </c>
      <c r="C105" s="6" t="s">
        <v>13</v>
      </c>
      <c r="D105" s="7">
        <v>35</v>
      </c>
      <c r="E105" s="7">
        <v>29</v>
      </c>
      <c r="F105" s="9">
        <f t="shared" si="3"/>
        <v>0.82857142857142863</v>
      </c>
      <c r="G105" s="8">
        <v>0</v>
      </c>
      <c r="H105" s="9">
        <f t="shared" si="4"/>
        <v>0</v>
      </c>
      <c r="I105" s="7">
        <v>6</v>
      </c>
      <c r="J105" s="9">
        <f t="shared" si="5"/>
        <v>0.17142857142857143</v>
      </c>
    </row>
    <row r="106" spans="1:10" ht="15.95" customHeight="1" x14ac:dyDescent="0.25">
      <c r="A106" s="6" t="s">
        <v>33</v>
      </c>
      <c r="B106" s="6" t="s">
        <v>23</v>
      </c>
      <c r="C106" s="6" t="s">
        <v>14</v>
      </c>
      <c r="D106" s="7">
        <v>26</v>
      </c>
      <c r="E106" s="7">
        <v>24</v>
      </c>
      <c r="F106" s="9">
        <f t="shared" si="3"/>
        <v>0.92307692307692313</v>
      </c>
      <c r="G106" s="8">
        <v>0</v>
      </c>
      <c r="H106" s="9">
        <f t="shared" si="4"/>
        <v>0</v>
      </c>
      <c r="I106" s="7">
        <v>2</v>
      </c>
      <c r="J106" s="9">
        <f t="shared" si="5"/>
        <v>7.6923076923076927E-2</v>
      </c>
    </row>
    <row r="107" spans="1:10" ht="15.95" customHeight="1" x14ac:dyDescent="0.25">
      <c r="A107" s="6" t="s">
        <v>33</v>
      </c>
      <c r="B107" s="6" t="s">
        <v>23</v>
      </c>
      <c r="C107" s="6" t="s">
        <v>15</v>
      </c>
      <c r="D107" s="7">
        <v>43</v>
      </c>
      <c r="E107" s="7">
        <v>40</v>
      </c>
      <c r="F107" s="9">
        <f t="shared" si="3"/>
        <v>0.93023255813953487</v>
      </c>
      <c r="G107" s="8">
        <v>0</v>
      </c>
      <c r="H107" s="9">
        <f t="shared" si="4"/>
        <v>0</v>
      </c>
      <c r="I107" s="7">
        <v>3</v>
      </c>
      <c r="J107" s="9">
        <f t="shared" si="5"/>
        <v>6.9767441860465115E-2</v>
      </c>
    </row>
    <row r="108" spans="1:10" ht="15.95" customHeight="1" x14ac:dyDescent="0.25">
      <c r="A108" s="6" t="s">
        <v>33</v>
      </c>
      <c r="B108" s="6" t="s">
        <v>23</v>
      </c>
      <c r="C108" s="6" t="s">
        <v>16</v>
      </c>
      <c r="D108" s="7">
        <v>48</v>
      </c>
      <c r="E108" s="7">
        <v>46</v>
      </c>
      <c r="F108" s="9">
        <f t="shared" si="3"/>
        <v>0.95833333333333337</v>
      </c>
      <c r="G108" s="8">
        <v>0</v>
      </c>
      <c r="H108" s="9">
        <f t="shared" si="4"/>
        <v>0</v>
      </c>
      <c r="I108" s="7">
        <v>2</v>
      </c>
      <c r="J108" s="9">
        <f t="shared" si="5"/>
        <v>4.1666666666666664E-2</v>
      </c>
    </row>
    <row r="109" spans="1:10" ht="15.95" customHeight="1" x14ac:dyDescent="0.25">
      <c r="A109" s="13" t="s">
        <v>33</v>
      </c>
      <c r="B109" s="13" t="s">
        <v>36</v>
      </c>
      <c r="C109" s="13"/>
      <c r="D109" s="21">
        <f>SUM(D97:D108)</f>
        <v>271</v>
      </c>
      <c r="E109" s="21">
        <f>SUM(E97:E108)</f>
        <v>241</v>
      </c>
      <c r="F109" s="22">
        <f>E109/D109</f>
        <v>0.88929889298892983</v>
      </c>
      <c r="G109" s="23">
        <f>SUM(G97:G108)</f>
        <v>4</v>
      </c>
      <c r="H109" s="22">
        <f>G109/D109</f>
        <v>1.4760147601476014E-2</v>
      </c>
      <c r="I109" s="21">
        <f>SUM(I97:I108)</f>
        <v>26</v>
      </c>
      <c r="J109" s="22">
        <f t="shared" si="5"/>
        <v>9.5940959409594101E-2</v>
      </c>
    </row>
    <row r="110" spans="1:10" ht="15.95" customHeight="1" x14ac:dyDescent="0.25">
      <c r="A110" s="6"/>
      <c r="B110" s="6"/>
      <c r="C110" s="6"/>
      <c r="D110" s="7"/>
      <c r="E110" s="7"/>
      <c r="F110" s="9"/>
      <c r="G110" s="8"/>
      <c r="H110" s="9"/>
      <c r="I110" s="7"/>
      <c r="J110" s="9"/>
    </row>
    <row r="111" spans="1:10" ht="15.95" customHeight="1" x14ac:dyDescent="0.25">
      <c r="A111" s="6" t="s">
        <v>34</v>
      </c>
      <c r="B111" s="6" t="s">
        <v>10</v>
      </c>
      <c r="C111" s="6" t="s">
        <v>11</v>
      </c>
      <c r="D111" s="7">
        <v>11</v>
      </c>
      <c r="E111" s="7">
        <v>8</v>
      </c>
      <c r="F111" s="9">
        <f t="shared" si="3"/>
        <v>0.72727272727272729</v>
      </c>
      <c r="G111" s="7">
        <v>1</v>
      </c>
      <c r="H111" s="9">
        <f t="shared" si="4"/>
        <v>9.0909090909090912E-2</v>
      </c>
      <c r="I111" s="7">
        <v>2</v>
      </c>
      <c r="J111" s="9">
        <f t="shared" si="5"/>
        <v>0.18181818181818182</v>
      </c>
    </row>
    <row r="112" spans="1:10" ht="15.95" customHeight="1" x14ac:dyDescent="0.25">
      <c r="A112" s="6" t="s">
        <v>34</v>
      </c>
      <c r="B112" s="6" t="s">
        <v>10</v>
      </c>
      <c r="C112" s="6" t="s">
        <v>12</v>
      </c>
      <c r="D112" s="7">
        <v>16</v>
      </c>
      <c r="E112" s="7">
        <v>8</v>
      </c>
      <c r="F112" s="9">
        <f t="shared" si="3"/>
        <v>0.5</v>
      </c>
      <c r="G112" s="7">
        <v>3</v>
      </c>
      <c r="H112" s="9">
        <f t="shared" si="4"/>
        <v>0.1875</v>
      </c>
      <c r="I112" s="7">
        <v>5</v>
      </c>
      <c r="J112" s="9">
        <f t="shared" si="5"/>
        <v>0.3125</v>
      </c>
    </row>
    <row r="113" spans="1:10" ht="15.95" customHeight="1" x14ac:dyDescent="0.25">
      <c r="A113" s="6" t="s">
        <v>34</v>
      </c>
      <c r="B113" s="6" t="s">
        <v>10</v>
      </c>
      <c r="C113" s="6" t="s">
        <v>13</v>
      </c>
      <c r="D113" s="7">
        <v>14</v>
      </c>
      <c r="E113" s="7">
        <v>10</v>
      </c>
      <c r="F113" s="9">
        <f t="shared" si="3"/>
        <v>0.7142857142857143</v>
      </c>
      <c r="G113" s="7">
        <v>2</v>
      </c>
      <c r="H113" s="9">
        <f t="shared" si="4"/>
        <v>0.14285714285714285</v>
      </c>
      <c r="I113" s="7">
        <v>2</v>
      </c>
      <c r="J113" s="9">
        <f t="shared" si="5"/>
        <v>0.14285714285714285</v>
      </c>
    </row>
    <row r="114" spans="1:10" ht="15.95" customHeight="1" x14ac:dyDescent="0.25">
      <c r="A114" s="6" t="s">
        <v>34</v>
      </c>
      <c r="B114" s="6" t="s">
        <v>10</v>
      </c>
      <c r="C114" s="6" t="s">
        <v>14</v>
      </c>
      <c r="D114" s="7">
        <v>12</v>
      </c>
      <c r="E114" s="7">
        <v>9</v>
      </c>
      <c r="F114" s="9">
        <f t="shared" si="3"/>
        <v>0.75</v>
      </c>
      <c r="G114" s="7">
        <v>1</v>
      </c>
      <c r="H114" s="9">
        <f t="shared" si="4"/>
        <v>8.3333333333333329E-2</v>
      </c>
      <c r="I114" s="7">
        <v>2</v>
      </c>
      <c r="J114" s="9">
        <f t="shared" si="5"/>
        <v>0.16666666666666666</v>
      </c>
    </row>
    <row r="115" spans="1:10" ht="15.95" customHeight="1" x14ac:dyDescent="0.25">
      <c r="A115" s="6" t="s">
        <v>34</v>
      </c>
      <c r="B115" s="6" t="s">
        <v>10</v>
      </c>
      <c r="C115" s="6" t="s">
        <v>15</v>
      </c>
      <c r="D115" s="7">
        <v>17</v>
      </c>
      <c r="E115" s="7">
        <v>14</v>
      </c>
      <c r="F115" s="9">
        <f t="shared" si="3"/>
        <v>0.82352941176470584</v>
      </c>
      <c r="G115" s="7">
        <v>1</v>
      </c>
      <c r="H115" s="9">
        <f t="shared" si="4"/>
        <v>5.8823529411764705E-2</v>
      </c>
      <c r="I115" s="7">
        <v>2</v>
      </c>
      <c r="J115" s="9">
        <f t="shared" si="5"/>
        <v>0.11764705882352941</v>
      </c>
    </row>
    <row r="116" spans="1:10" ht="15.95" customHeight="1" x14ac:dyDescent="0.25">
      <c r="A116" s="6" t="s">
        <v>34</v>
      </c>
      <c r="B116" s="6" t="s">
        <v>10</v>
      </c>
      <c r="C116" s="6" t="s">
        <v>16</v>
      </c>
      <c r="D116" s="7">
        <v>16</v>
      </c>
      <c r="E116" s="7">
        <v>14</v>
      </c>
      <c r="F116" s="9">
        <f t="shared" si="3"/>
        <v>0.875</v>
      </c>
      <c r="G116" s="8">
        <v>0</v>
      </c>
      <c r="H116" s="9">
        <f t="shared" si="4"/>
        <v>0</v>
      </c>
      <c r="I116" s="7">
        <v>2</v>
      </c>
      <c r="J116" s="9">
        <f t="shared" si="5"/>
        <v>0.125</v>
      </c>
    </row>
    <row r="117" spans="1:10" ht="15.95" customHeight="1" x14ac:dyDescent="0.25">
      <c r="A117" s="6" t="s">
        <v>34</v>
      </c>
      <c r="B117" s="6" t="s">
        <v>23</v>
      </c>
      <c r="C117" s="6" t="s">
        <v>11</v>
      </c>
      <c r="D117" s="7">
        <v>29</v>
      </c>
      <c r="E117" s="7">
        <v>26</v>
      </c>
      <c r="F117" s="9">
        <f t="shared" si="3"/>
        <v>0.89655172413793105</v>
      </c>
      <c r="G117" s="7">
        <v>2</v>
      </c>
      <c r="H117" s="9">
        <f t="shared" si="4"/>
        <v>6.8965517241379309E-2</v>
      </c>
      <c r="I117" s="7">
        <v>1</v>
      </c>
      <c r="J117" s="9">
        <f t="shared" si="5"/>
        <v>3.4482758620689655E-2</v>
      </c>
    </row>
    <row r="118" spans="1:10" ht="15.95" customHeight="1" x14ac:dyDescent="0.25">
      <c r="A118" s="6" t="s">
        <v>34</v>
      </c>
      <c r="B118" s="6" t="s">
        <v>23</v>
      </c>
      <c r="C118" s="6" t="s">
        <v>12</v>
      </c>
      <c r="D118" s="7">
        <v>16</v>
      </c>
      <c r="E118" s="7">
        <v>14</v>
      </c>
      <c r="F118" s="9">
        <f t="shared" si="3"/>
        <v>0.875</v>
      </c>
      <c r="G118" s="8">
        <v>0</v>
      </c>
      <c r="H118" s="9">
        <f t="shared" si="4"/>
        <v>0</v>
      </c>
      <c r="I118" s="7">
        <v>2</v>
      </c>
      <c r="J118" s="9">
        <f t="shared" si="5"/>
        <v>0.125</v>
      </c>
    </row>
    <row r="119" spans="1:10" ht="15.95" customHeight="1" x14ac:dyDescent="0.25">
      <c r="A119" s="6" t="s">
        <v>34</v>
      </c>
      <c r="B119" s="6" t="s">
        <v>23</v>
      </c>
      <c r="C119" s="6" t="s">
        <v>13</v>
      </c>
      <c r="D119" s="7">
        <v>17</v>
      </c>
      <c r="E119" s="7">
        <v>17</v>
      </c>
      <c r="F119" s="9">
        <f t="shared" si="3"/>
        <v>1</v>
      </c>
      <c r="G119" s="8">
        <v>0</v>
      </c>
      <c r="H119" s="9">
        <f t="shared" si="4"/>
        <v>0</v>
      </c>
      <c r="I119" s="8">
        <v>0</v>
      </c>
      <c r="J119" s="9">
        <f t="shared" si="5"/>
        <v>0</v>
      </c>
    </row>
    <row r="120" spans="1:10" ht="15.95" customHeight="1" x14ac:dyDescent="0.25">
      <c r="A120" s="6" t="s">
        <v>34</v>
      </c>
      <c r="B120" s="6" t="s">
        <v>23</v>
      </c>
      <c r="C120" s="6" t="s">
        <v>14</v>
      </c>
      <c r="D120" s="7">
        <v>24</v>
      </c>
      <c r="E120" s="7">
        <v>20</v>
      </c>
      <c r="F120" s="9">
        <f t="shared" si="3"/>
        <v>0.83333333333333337</v>
      </c>
      <c r="G120" s="8">
        <v>0</v>
      </c>
      <c r="H120" s="9">
        <f t="shared" si="4"/>
        <v>0</v>
      </c>
      <c r="I120" s="7">
        <v>4</v>
      </c>
      <c r="J120" s="9">
        <f t="shared" si="5"/>
        <v>0.16666666666666666</v>
      </c>
    </row>
    <row r="121" spans="1:10" ht="15.95" customHeight="1" x14ac:dyDescent="0.25">
      <c r="A121" s="6" t="s">
        <v>34</v>
      </c>
      <c r="B121" s="6" t="s">
        <v>23</v>
      </c>
      <c r="C121" s="6" t="s">
        <v>15</v>
      </c>
      <c r="D121" s="7">
        <v>24</v>
      </c>
      <c r="E121" s="7">
        <v>18</v>
      </c>
      <c r="F121" s="9">
        <f t="shared" si="3"/>
        <v>0.75</v>
      </c>
      <c r="G121" s="8">
        <v>0</v>
      </c>
      <c r="H121" s="9">
        <f t="shared" si="4"/>
        <v>0</v>
      </c>
      <c r="I121" s="7">
        <v>6</v>
      </c>
      <c r="J121" s="9">
        <f t="shared" si="5"/>
        <v>0.25</v>
      </c>
    </row>
    <row r="122" spans="1:10" ht="15.95" customHeight="1" x14ac:dyDescent="0.25">
      <c r="A122" s="6" t="s">
        <v>34</v>
      </c>
      <c r="B122" s="6" t="s">
        <v>23</v>
      </c>
      <c r="C122" s="6" t="s">
        <v>16</v>
      </c>
      <c r="D122" s="7">
        <v>14</v>
      </c>
      <c r="E122" s="7">
        <v>13</v>
      </c>
      <c r="F122" s="9">
        <f t="shared" si="3"/>
        <v>0.9285714285714286</v>
      </c>
      <c r="G122" s="8">
        <v>0</v>
      </c>
      <c r="H122" s="9">
        <f t="shared" si="4"/>
        <v>0</v>
      </c>
      <c r="I122" s="7">
        <v>1</v>
      </c>
      <c r="J122" s="9">
        <f t="shared" si="5"/>
        <v>7.1428571428571425E-2</v>
      </c>
    </row>
    <row r="123" spans="1:10" ht="15.95" customHeight="1" x14ac:dyDescent="0.25">
      <c r="A123" s="13" t="s">
        <v>34</v>
      </c>
      <c r="B123" s="26" t="s">
        <v>36</v>
      </c>
      <c r="C123" s="26"/>
      <c r="D123" s="26">
        <f>SUM(D111:D122)</f>
        <v>210</v>
      </c>
      <c r="E123" s="26">
        <f>SUM(E111:E122)</f>
        <v>171</v>
      </c>
      <c r="F123" s="22">
        <f t="shared" si="3"/>
        <v>0.81428571428571428</v>
      </c>
      <c r="G123" s="26">
        <f>SUM(G111:G122)</f>
        <v>10</v>
      </c>
      <c r="H123" s="22">
        <f t="shared" si="4"/>
        <v>4.7619047619047616E-2</v>
      </c>
      <c r="I123" s="26">
        <f>SUM(I111:I122)</f>
        <v>29</v>
      </c>
      <c r="J123" s="22">
        <f t="shared" si="5"/>
        <v>0.1380952380952381</v>
      </c>
    </row>
    <row r="124" spans="1:10" ht="9.9499999999999993" customHeight="1" x14ac:dyDescent="0.25"/>
  </sheetData>
  <autoFilter ref="A4:C4" xr:uid="{00000000-0001-0000-0300-000000000000}"/>
  <mergeCells count="6">
    <mergeCell ref="A1:D3"/>
    <mergeCell ref="E2:J2"/>
    <mergeCell ref="E3:F3"/>
    <mergeCell ref="G3:H3"/>
    <mergeCell ref="I3:J3"/>
    <mergeCell ref="E1:J1"/>
  </mergeCells>
  <pageMargins left="0.35" right="0.25" top="1.1000000000000001" bottom="1.1000000000000001" header="0.4" footer="0.5"/>
  <pageSetup orientation="landscape" horizontalDpi="300" verticalDpi="300" r:id="rId1"/>
  <headerFooter>
    <oddHeader>&amp;CUniversity of Idaho
Full-Time Grad and Law
Six-year Graduation Rate by College and Level</oddHeader>
    <oddFooter>&amp;L&amp;A
&amp;F&amp;CPage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9"/>
  <sheetViews>
    <sheetView showGridLines="0" zoomScaleNormal="100" workbookViewId="0">
      <selection activeCell="G17" sqref="G17"/>
    </sheetView>
  </sheetViews>
  <sheetFormatPr defaultRowHeight="15" x14ac:dyDescent="0.25"/>
  <cols>
    <col min="1" max="1" width="12.7109375" style="1" customWidth="1"/>
    <col min="2" max="2" width="20.7109375" style="1" customWidth="1"/>
    <col min="3" max="3" width="14.7109375" style="1" customWidth="1"/>
    <col min="4" max="4" width="9.7109375" style="1" customWidth="1"/>
    <col min="5" max="5" width="9.7109375" style="5" customWidth="1"/>
    <col min="6" max="6" width="9.7109375" style="1" customWidth="1"/>
    <col min="7" max="7" width="9.7109375" style="5" customWidth="1"/>
    <col min="8" max="16384" width="9.140625" style="1"/>
  </cols>
  <sheetData>
    <row r="1" spans="1:7" ht="18" customHeight="1" x14ac:dyDescent="0.25">
      <c r="A1" s="63"/>
      <c r="B1" s="63"/>
      <c r="C1" s="63"/>
      <c r="D1" s="64" t="s">
        <v>159</v>
      </c>
      <c r="E1" s="64"/>
      <c r="F1" s="64"/>
      <c r="G1" s="64"/>
    </row>
    <row r="2" spans="1:7" ht="18" customHeight="1" x14ac:dyDescent="0.25">
      <c r="A2" s="63"/>
      <c r="B2" s="63"/>
      <c r="C2" s="63"/>
      <c r="D2" s="63" t="s">
        <v>2</v>
      </c>
      <c r="E2" s="63"/>
      <c r="F2" s="63"/>
      <c r="G2" s="63"/>
    </row>
    <row r="3" spans="1:7" ht="32.1" customHeight="1" x14ac:dyDescent="0.25">
      <c r="A3" s="63"/>
      <c r="B3" s="63"/>
      <c r="C3" s="63"/>
      <c r="D3" s="63" t="s">
        <v>35</v>
      </c>
      <c r="E3" s="63"/>
      <c r="F3" s="63" t="s">
        <v>5</v>
      </c>
      <c r="G3" s="63"/>
    </row>
    <row r="4" spans="1:7" ht="15.95" customHeight="1" x14ac:dyDescent="0.25">
      <c r="A4" s="2" t="s">
        <v>163</v>
      </c>
      <c r="B4" s="2" t="s">
        <v>9</v>
      </c>
      <c r="C4" s="19" t="s">
        <v>1</v>
      </c>
      <c r="D4" s="19" t="s">
        <v>6</v>
      </c>
      <c r="E4" s="4" t="s">
        <v>7</v>
      </c>
      <c r="F4" s="19" t="s">
        <v>6</v>
      </c>
      <c r="G4" s="4" t="s">
        <v>7</v>
      </c>
    </row>
    <row r="5" spans="1:7" ht="15.95" customHeight="1" x14ac:dyDescent="0.25">
      <c r="A5" s="6" t="s">
        <v>38</v>
      </c>
      <c r="B5" s="6" t="s">
        <v>10</v>
      </c>
      <c r="C5" s="7">
        <v>271</v>
      </c>
      <c r="D5" s="7">
        <v>242</v>
      </c>
      <c r="E5" s="9">
        <f>D5/C5</f>
        <v>0.8929889298892989</v>
      </c>
      <c r="F5" s="7">
        <v>29</v>
      </c>
      <c r="G5" s="9">
        <f>F5/C5</f>
        <v>0.1070110701107011</v>
      </c>
    </row>
    <row r="6" spans="1:7" ht="15.95" customHeight="1" x14ac:dyDescent="0.25">
      <c r="A6" s="6" t="s">
        <v>38</v>
      </c>
      <c r="B6" s="6" t="s">
        <v>22</v>
      </c>
      <c r="C6" s="7">
        <v>584</v>
      </c>
      <c r="D6" s="7">
        <v>528</v>
      </c>
      <c r="E6" s="9">
        <f t="shared" ref="E6:E17" si="0">D6/C6</f>
        <v>0.90410958904109584</v>
      </c>
      <c r="F6" s="7">
        <v>56</v>
      </c>
      <c r="G6" s="9">
        <f t="shared" ref="G6:G17" si="1">F6/C6</f>
        <v>9.5890410958904104E-2</v>
      </c>
    </row>
    <row r="7" spans="1:7" ht="15.95" customHeight="1" x14ac:dyDescent="0.25">
      <c r="A7" s="6" t="s">
        <v>38</v>
      </c>
      <c r="B7" s="6" t="s">
        <v>23</v>
      </c>
      <c r="C7" s="7">
        <v>1591</v>
      </c>
      <c r="D7" s="7">
        <v>1479</v>
      </c>
      <c r="E7" s="9">
        <f t="shared" si="0"/>
        <v>0.92960402262727848</v>
      </c>
      <c r="F7" s="7">
        <v>112</v>
      </c>
      <c r="G7" s="9">
        <f t="shared" si="1"/>
        <v>7.039597737272156E-2</v>
      </c>
    </row>
    <row r="8" spans="1:7" ht="15.95" customHeight="1" x14ac:dyDescent="0.25">
      <c r="A8" s="6" t="s">
        <v>38</v>
      </c>
      <c r="B8" s="6" t="s">
        <v>24</v>
      </c>
      <c r="C8" s="7">
        <v>13</v>
      </c>
      <c r="D8" s="7">
        <v>11</v>
      </c>
      <c r="E8" s="9">
        <f t="shared" si="0"/>
        <v>0.84615384615384615</v>
      </c>
      <c r="F8" s="7">
        <v>2</v>
      </c>
      <c r="G8" s="9">
        <f t="shared" si="1"/>
        <v>0.15384615384615385</v>
      </c>
    </row>
    <row r="9" spans="1:7" ht="15.95" customHeight="1" x14ac:dyDescent="0.25">
      <c r="A9" s="13" t="s">
        <v>38</v>
      </c>
      <c r="B9" s="13" t="s">
        <v>36</v>
      </c>
      <c r="C9" s="21">
        <f>SUM(C5:C8)</f>
        <v>2459</v>
      </c>
      <c r="D9" s="21">
        <f>SUM(D5:D8)</f>
        <v>2260</v>
      </c>
      <c r="E9" s="22">
        <f t="shared" si="0"/>
        <v>0.9190727938186255</v>
      </c>
      <c r="F9" s="21">
        <f>SUM(F5:F8)</f>
        <v>199</v>
      </c>
      <c r="G9" s="22">
        <f t="shared" si="1"/>
        <v>8.0927206181374542E-2</v>
      </c>
    </row>
    <row r="10" spans="1:7" ht="15.95" customHeight="1" x14ac:dyDescent="0.25">
      <c r="A10" s="6"/>
      <c r="B10" s="6"/>
      <c r="C10" s="7"/>
      <c r="D10" s="7"/>
      <c r="E10" s="9"/>
      <c r="F10" s="7"/>
      <c r="G10" s="9"/>
    </row>
    <row r="11" spans="1:7" ht="15.95" customHeight="1" x14ac:dyDescent="0.25">
      <c r="A11" s="6" t="s">
        <v>39</v>
      </c>
      <c r="B11" s="6" t="s">
        <v>10</v>
      </c>
      <c r="C11" s="31">
        <v>337</v>
      </c>
      <c r="D11" s="31">
        <v>304</v>
      </c>
      <c r="E11" s="9">
        <f t="shared" si="0"/>
        <v>0.90207715133531152</v>
      </c>
      <c r="F11" s="31">
        <v>33</v>
      </c>
      <c r="G11" s="9">
        <f t="shared" si="1"/>
        <v>9.7922848664688422E-2</v>
      </c>
    </row>
    <row r="12" spans="1:7" ht="15.95" customHeight="1" x14ac:dyDescent="0.25">
      <c r="A12" s="6" t="s">
        <v>39</v>
      </c>
      <c r="B12" s="6" t="s">
        <v>22</v>
      </c>
      <c r="C12" s="31">
        <v>829</v>
      </c>
      <c r="D12" s="31">
        <v>747</v>
      </c>
      <c r="E12" s="9">
        <f t="shared" si="0"/>
        <v>0.90108564535585045</v>
      </c>
      <c r="F12" s="31">
        <v>82</v>
      </c>
      <c r="G12" s="9">
        <f t="shared" si="1"/>
        <v>9.8914354644149577E-2</v>
      </c>
    </row>
    <row r="13" spans="1:7" ht="15.95" customHeight="1" x14ac:dyDescent="0.25">
      <c r="A13" s="6" t="s">
        <v>39</v>
      </c>
      <c r="B13" s="6" t="s">
        <v>23</v>
      </c>
      <c r="C13" s="31">
        <v>1802</v>
      </c>
      <c r="D13" s="31">
        <v>1659</v>
      </c>
      <c r="E13" s="9">
        <f t="shared" si="0"/>
        <v>0.9206437291897891</v>
      </c>
      <c r="F13" s="31">
        <v>143</v>
      </c>
      <c r="G13" s="9">
        <f t="shared" si="1"/>
        <v>7.9356270810210877E-2</v>
      </c>
    </row>
    <row r="14" spans="1:7" ht="15.95" customHeight="1" x14ac:dyDescent="0.25">
      <c r="A14" s="6" t="s">
        <v>39</v>
      </c>
      <c r="B14" s="6" t="s">
        <v>24</v>
      </c>
      <c r="C14" s="7">
        <v>3</v>
      </c>
      <c r="D14" s="7">
        <v>3</v>
      </c>
      <c r="E14" s="9">
        <f t="shared" si="0"/>
        <v>1</v>
      </c>
      <c r="F14" s="8">
        <v>0</v>
      </c>
      <c r="G14" s="9">
        <f t="shared" si="1"/>
        <v>0</v>
      </c>
    </row>
    <row r="15" spans="1:7" ht="15.95" customHeight="1" x14ac:dyDescent="0.25">
      <c r="A15" s="13" t="s">
        <v>39</v>
      </c>
      <c r="B15" s="13" t="s">
        <v>36</v>
      </c>
      <c r="C15" s="21">
        <f>SUM(C11:C14)</f>
        <v>2971</v>
      </c>
      <c r="D15" s="21">
        <f>SUM(D11:D14)</f>
        <v>2713</v>
      </c>
      <c r="E15" s="22">
        <f t="shared" si="0"/>
        <v>0.91316055200269275</v>
      </c>
      <c r="F15" s="23">
        <f>SUM(F11:F14)</f>
        <v>258</v>
      </c>
      <c r="G15" s="22">
        <f t="shared" si="1"/>
        <v>8.6839447997307306E-2</v>
      </c>
    </row>
    <row r="16" spans="1:7" ht="15.95" customHeight="1" x14ac:dyDescent="0.25">
      <c r="A16" s="6"/>
      <c r="B16" s="6"/>
      <c r="C16" s="7"/>
      <c r="D16" s="7"/>
      <c r="E16" s="9"/>
      <c r="F16" s="8"/>
      <c r="G16" s="9"/>
    </row>
    <row r="17" spans="1:7" ht="15.95" customHeight="1" x14ac:dyDescent="0.25">
      <c r="A17" s="26" t="s">
        <v>8</v>
      </c>
      <c r="B17" s="26" t="s">
        <v>36</v>
      </c>
      <c r="C17" s="21">
        <f>C9+C15</f>
        <v>5430</v>
      </c>
      <c r="D17" s="21">
        <f>D9+D15</f>
        <v>4973</v>
      </c>
      <c r="E17" s="22">
        <f t="shared" si="0"/>
        <v>0.91583793738489871</v>
      </c>
      <c r="F17" s="21">
        <f>F9+F15</f>
        <v>457</v>
      </c>
      <c r="G17" s="22">
        <f t="shared" si="1"/>
        <v>8.4162062615101285E-2</v>
      </c>
    </row>
    <row r="18" spans="1:7" ht="18" customHeight="1" x14ac:dyDescent="0.25"/>
    <row r="19" spans="1:7" ht="9.9499999999999993" customHeight="1" x14ac:dyDescent="0.25"/>
  </sheetData>
  <autoFilter ref="A4:B4" xr:uid="{00000000-0001-0000-0600-000000000000}"/>
  <mergeCells count="5">
    <mergeCell ref="D1:G1"/>
    <mergeCell ref="A1:C3"/>
    <mergeCell ref="D2:G2"/>
    <mergeCell ref="D3:E3"/>
    <mergeCell ref="F3:G3"/>
  </mergeCells>
  <pageMargins left="1" right="0.75" top="1.1000000000000001" bottom="1" header="0.4" footer="0.5"/>
  <pageSetup orientation="landscape" horizontalDpi="300" verticalDpi="300" r:id="rId1"/>
  <headerFooter>
    <oddHeader>&amp;CUniversity of Idaho
Full-Time Grad and Law
First-year Retention by Gender and Level</oddHeader>
    <oddFooter>&amp;L&amp;A
&amp;F&amp;CPage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9"/>
  <sheetViews>
    <sheetView showGridLines="0" view="pageLayout" zoomScaleNormal="100" workbookViewId="0">
      <selection activeCell="G18" sqref="G18"/>
    </sheetView>
  </sheetViews>
  <sheetFormatPr defaultRowHeight="15" x14ac:dyDescent="0.25"/>
  <cols>
    <col min="1" max="1" width="14.7109375" style="1" customWidth="1"/>
    <col min="2" max="2" width="17.140625" style="1" bestFit="1" customWidth="1"/>
    <col min="3" max="4" width="9.7109375" style="1" customWidth="1"/>
    <col min="5" max="5" width="9.7109375" style="5" customWidth="1"/>
    <col min="6" max="6" width="9.7109375" style="1" customWidth="1"/>
    <col min="7" max="7" width="9.7109375" style="5" customWidth="1"/>
    <col min="8" max="16384" width="9.140625" style="1"/>
  </cols>
  <sheetData>
    <row r="1" spans="1:7" ht="18" customHeight="1" x14ac:dyDescent="0.25">
      <c r="A1" s="47" t="s">
        <v>0</v>
      </c>
      <c r="B1" s="48"/>
      <c r="C1" s="49"/>
      <c r="D1" s="56" t="s">
        <v>159</v>
      </c>
      <c r="E1" s="57"/>
      <c r="F1" s="57"/>
      <c r="G1" s="58"/>
    </row>
    <row r="2" spans="1:7" ht="18" customHeight="1" x14ac:dyDescent="0.25">
      <c r="A2" s="50"/>
      <c r="B2" s="51"/>
      <c r="C2" s="52"/>
      <c r="D2" s="56" t="s">
        <v>25</v>
      </c>
      <c r="E2" s="57"/>
      <c r="F2" s="57"/>
      <c r="G2" s="58"/>
    </row>
    <row r="3" spans="1:7" ht="18" customHeight="1" x14ac:dyDescent="0.25">
      <c r="A3" s="50"/>
      <c r="B3" s="51"/>
      <c r="C3" s="52"/>
      <c r="D3" s="47" t="s">
        <v>3</v>
      </c>
      <c r="E3" s="49"/>
      <c r="F3" s="47" t="s">
        <v>37</v>
      </c>
      <c r="G3" s="49"/>
    </row>
    <row r="4" spans="1:7" ht="18" customHeight="1" x14ac:dyDescent="0.25">
      <c r="A4" s="53"/>
      <c r="B4" s="54"/>
      <c r="C4" s="55"/>
      <c r="D4" s="53"/>
      <c r="E4" s="55"/>
      <c r="F4" s="53"/>
      <c r="G4" s="55"/>
    </row>
    <row r="5" spans="1:7" ht="36" customHeight="1" x14ac:dyDescent="0.25">
      <c r="A5" s="2" t="s">
        <v>163</v>
      </c>
      <c r="B5" s="2" t="s">
        <v>9</v>
      </c>
      <c r="C5" s="19" t="s">
        <v>1</v>
      </c>
      <c r="D5" s="19" t="s">
        <v>6</v>
      </c>
      <c r="E5" s="4" t="s">
        <v>7</v>
      </c>
      <c r="F5" s="19" t="s">
        <v>6</v>
      </c>
      <c r="G5" s="4" t="s">
        <v>7</v>
      </c>
    </row>
    <row r="6" spans="1:7" ht="18" customHeight="1" x14ac:dyDescent="0.25">
      <c r="A6" s="6" t="s">
        <v>38</v>
      </c>
      <c r="B6" s="6" t="s">
        <v>10</v>
      </c>
      <c r="C6" s="7">
        <v>151</v>
      </c>
      <c r="D6" s="7">
        <v>101</v>
      </c>
      <c r="E6" s="9">
        <f>D6/C6</f>
        <v>0.66887417218543044</v>
      </c>
      <c r="F6" s="7">
        <v>50</v>
      </c>
      <c r="G6" s="9">
        <f>F6/C6</f>
        <v>0.33112582781456956</v>
      </c>
    </row>
    <row r="7" spans="1:7" ht="18" customHeight="1" x14ac:dyDescent="0.25">
      <c r="A7" s="6" t="s">
        <v>38</v>
      </c>
      <c r="B7" s="6" t="s">
        <v>22</v>
      </c>
      <c r="C7" s="31">
        <v>292</v>
      </c>
      <c r="D7" s="31">
        <v>257</v>
      </c>
      <c r="E7" s="9">
        <f t="shared" ref="E7:E18" si="0">D7/C7</f>
        <v>0.88013698630136983</v>
      </c>
      <c r="F7" s="31">
        <v>35</v>
      </c>
      <c r="G7" s="9">
        <f t="shared" ref="G7:G18" si="1">F7/C7</f>
        <v>0.11986301369863013</v>
      </c>
    </row>
    <row r="8" spans="1:7" ht="18" customHeight="1" x14ac:dyDescent="0.25">
      <c r="A8" s="6" t="s">
        <v>38</v>
      </c>
      <c r="B8" s="6" t="s">
        <v>23</v>
      </c>
      <c r="C8" s="31">
        <v>810</v>
      </c>
      <c r="D8" s="31">
        <v>726</v>
      </c>
      <c r="E8" s="9">
        <f t="shared" si="0"/>
        <v>0.89629629629629626</v>
      </c>
      <c r="F8" s="31">
        <v>84</v>
      </c>
      <c r="G8" s="9">
        <f t="shared" si="1"/>
        <v>0.1037037037037037</v>
      </c>
    </row>
    <row r="9" spans="1:7" ht="18" customHeight="1" x14ac:dyDescent="0.25">
      <c r="A9" s="6" t="s">
        <v>38</v>
      </c>
      <c r="B9" s="6" t="s">
        <v>24</v>
      </c>
      <c r="C9" s="32">
        <v>8</v>
      </c>
      <c r="D9" s="32">
        <v>5</v>
      </c>
      <c r="E9" s="9">
        <f t="shared" si="0"/>
        <v>0.625</v>
      </c>
      <c r="F9" s="32">
        <v>3</v>
      </c>
      <c r="G9" s="9">
        <f t="shared" si="1"/>
        <v>0.375</v>
      </c>
    </row>
    <row r="10" spans="1:7" ht="18" customHeight="1" x14ac:dyDescent="0.25">
      <c r="A10" s="13" t="s">
        <v>38</v>
      </c>
      <c r="B10" s="13" t="s">
        <v>36</v>
      </c>
      <c r="C10" s="21">
        <f>SUM(C6:C9)</f>
        <v>1261</v>
      </c>
      <c r="D10" s="21">
        <f>SUM(D6:D9)</f>
        <v>1089</v>
      </c>
      <c r="E10" s="22">
        <f t="shared" si="0"/>
        <v>0.86360031720856467</v>
      </c>
      <c r="F10" s="21">
        <f>SUM(F6:F9)</f>
        <v>172</v>
      </c>
      <c r="G10" s="22">
        <f t="shared" si="1"/>
        <v>0.13639968279143536</v>
      </c>
    </row>
    <row r="11" spans="1:7" ht="18" customHeight="1" x14ac:dyDescent="0.25">
      <c r="A11" s="6"/>
      <c r="B11" s="6"/>
      <c r="C11" s="7"/>
      <c r="D11" s="7"/>
      <c r="E11" s="9"/>
      <c r="F11" s="7"/>
      <c r="G11" s="9"/>
    </row>
    <row r="12" spans="1:7" ht="18" customHeight="1" x14ac:dyDescent="0.25">
      <c r="A12" s="6" t="s">
        <v>39</v>
      </c>
      <c r="B12" s="6" t="s">
        <v>10</v>
      </c>
      <c r="C12" s="31">
        <v>170</v>
      </c>
      <c r="D12" s="31">
        <v>116</v>
      </c>
      <c r="E12" s="9">
        <f t="shared" si="0"/>
        <v>0.68235294117647061</v>
      </c>
      <c r="F12" s="31">
        <v>54</v>
      </c>
      <c r="G12" s="9">
        <f t="shared" si="1"/>
        <v>0.31764705882352939</v>
      </c>
    </row>
    <row r="13" spans="1:7" ht="18" customHeight="1" x14ac:dyDescent="0.25">
      <c r="A13" s="6" t="s">
        <v>39</v>
      </c>
      <c r="B13" s="6" t="s">
        <v>22</v>
      </c>
      <c r="C13" s="31">
        <v>445</v>
      </c>
      <c r="D13" s="31">
        <v>384</v>
      </c>
      <c r="E13" s="9">
        <f t="shared" si="0"/>
        <v>0.86292134831460676</v>
      </c>
      <c r="F13" s="31">
        <v>61</v>
      </c>
      <c r="G13" s="9">
        <f t="shared" si="1"/>
        <v>0.13707865168539327</v>
      </c>
    </row>
    <row r="14" spans="1:7" ht="18" customHeight="1" x14ac:dyDescent="0.25">
      <c r="A14" s="6" t="s">
        <v>39</v>
      </c>
      <c r="B14" s="6" t="s">
        <v>23</v>
      </c>
      <c r="C14" s="31">
        <v>998</v>
      </c>
      <c r="D14" s="31">
        <v>891</v>
      </c>
      <c r="E14" s="9">
        <f t="shared" si="0"/>
        <v>0.89278557114228452</v>
      </c>
      <c r="F14" s="31">
        <v>107</v>
      </c>
      <c r="G14" s="9">
        <f t="shared" si="1"/>
        <v>0.10721442885771543</v>
      </c>
    </row>
    <row r="15" spans="1:7" ht="18" customHeight="1" x14ac:dyDescent="0.25">
      <c r="A15" s="6" t="s">
        <v>39</v>
      </c>
      <c r="B15" s="6" t="s">
        <v>24</v>
      </c>
      <c r="C15" s="32">
        <v>3</v>
      </c>
      <c r="D15" s="32">
        <v>3</v>
      </c>
      <c r="E15" s="9">
        <f t="shared" si="0"/>
        <v>1</v>
      </c>
      <c r="F15" s="8">
        <v>0</v>
      </c>
      <c r="G15" s="9">
        <f t="shared" si="1"/>
        <v>0</v>
      </c>
    </row>
    <row r="16" spans="1:7" ht="18" customHeight="1" x14ac:dyDescent="0.25">
      <c r="A16" s="13" t="s">
        <v>39</v>
      </c>
      <c r="B16" s="13" t="s">
        <v>36</v>
      </c>
      <c r="C16" s="21">
        <f>SUM(C12:C15)</f>
        <v>1616</v>
      </c>
      <c r="D16" s="21">
        <f>SUM(D12:D15)</f>
        <v>1394</v>
      </c>
      <c r="E16" s="22">
        <f t="shared" si="0"/>
        <v>0.86262376237623761</v>
      </c>
      <c r="F16" s="23">
        <f>SUM(F12:F15)</f>
        <v>222</v>
      </c>
      <c r="G16" s="22">
        <f t="shared" si="1"/>
        <v>0.13737623762376239</v>
      </c>
    </row>
    <row r="17" spans="1:7" ht="18" customHeight="1" x14ac:dyDescent="0.25">
      <c r="A17" s="6"/>
      <c r="B17" s="6"/>
      <c r="C17" s="7"/>
      <c r="D17" s="7"/>
      <c r="E17" s="9"/>
      <c r="F17" s="8"/>
      <c r="G17" s="9"/>
    </row>
    <row r="18" spans="1:7" ht="18" customHeight="1" x14ac:dyDescent="0.25">
      <c r="A18" s="13" t="s">
        <v>8</v>
      </c>
      <c r="B18" s="13" t="s">
        <v>36</v>
      </c>
      <c r="C18" s="21">
        <f>C10+C16</f>
        <v>2877</v>
      </c>
      <c r="D18" s="21">
        <f>D10+D16</f>
        <v>2483</v>
      </c>
      <c r="E18" s="22">
        <f t="shared" si="0"/>
        <v>0.86305179005908927</v>
      </c>
      <c r="F18" s="21">
        <f>F10+F16</f>
        <v>394</v>
      </c>
      <c r="G18" s="22">
        <f t="shared" si="1"/>
        <v>0.13694820994091067</v>
      </c>
    </row>
    <row r="19" spans="1:7" ht="9.9499999999999993" customHeight="1" x14ac:dyDescent="0.25"/>
  </sheetData>
  <autoFilter ref="A5:B5" xr:uid="{00000000-0001-0000-0700-000000000000}"/>
  <mergeCells count="5">
    <mergeCell ref="A1:C4"/>
    <mergeCell ref="D2:G2"/>
    <mergeCell ref="D1:G1"/>
    <mergeCell ref="D3:E4"/>
    <mergeCell ref="F3:G4"/>
  </mergeCells>
  <pageMargins left="0.75" right="0.75" top="1.1000000000000001" bottom="1" header="0.4" footer="0.5"/>
  <pageSetup orientation="landscape" horizontalDpi="300" verticalDpi="300" r:id="rId1"/>
  <headerFooter>
    <oddHeader>&amp;CUniversity of Idaho
Full-Time Grad and Law
Six-year Graduation by Gender and Level</oddHeader>
    <oddFooter>&amp;L&amp;A
&amp;F&amp;CPage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4"/>
  <sheetViews>
    <sheetView showGridLines="0" zoomScaleNormal="10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B5" sqref="B5"/>
    </sheetView>
  </sheetViews>
  <sheetFormatPr defaultRowHeight="15" x14ac:dyDescent="0.25"/>
  <cols>
    <col min="1" max="1" width="32.85546875" style="1" customWidth="1"/>
    <col min="2" max="2" width="9.7109375" style="1" customWidth="1"/>
    <col min="3" max="3" width="13.7109375" style="1" customWidth="1"/>
    <col min="4" max="4" width="11.7109375" style="1" customWidth="1"/>
    <col min="5" max="5" width="11.7109375" style="5" customWidth="1"/>
    <col min="6" max="6" width="11.7109375" style="1" customWidth="1"/>
    <col min="7" max="7" width="11.7109375" style="5" customWidth="1"/>
    <col min="8" max="16384" width="9.140625" style="1"/>
  </cols>
  <sheetData>
    <row r="1" spans="1:7" ht="18" customHeight="1" x14ac:dyDescent="0.25">
      <c r="A1" s="47" t="s">
        <v>0</v>
      </c>
      <c r="B1" s="48"/>
      <c r="C1" s="49"/>
      <c r="D1" s="56" t="s">
        <v>161</v>
      </c>
      <c r="E1" s="57"/>
      <c r="F1" s="57"/>
      <c r="G1" s="58"/>
    </row>
    <row r="2" spans="1:7" ht="18" customHeight="1" x14ac:dyDescent="0.25">
      <c r="A2" s="50"/>
      <c r="B2" s="51"/>
      <c r="C2" s="52"/>
      <c r="D2" s="56" t="s">
        <v>2</v>
      </c>
      <c r="E2" s="57"/>
      <c r="F2" s="57"/>
      <c r="G2" s="58"/>
    </row>
    <row r="3" spans="1:7" ht="18" customHeight="1" x14ac:dyDescent="0.25">
      <c r="A3" s="53"/>
      <c r="B3" s="54"/>
      <c r="C3" s="55"/>
      <c r="D3" s="56" t="s">
        <v>35</v>
      </c>
      <c r="E3" s="58"/>
      <c r="F3" s="56" t="s">
        <v>5</v>
      </c>
      <c r="G3" s="58"/>
    </row>
    <row r="4" spans="1:7" ht="18" customHeight="1" x14ac:dyDescent="0.25">
      <c r="A4" s="2" t="s">
        <v>162</v>
      </c>
      <c r="B4" s="29" t="s">
        <v>163</v>
      </c>
      <c r="C4" s="28" t="s">
        <v>1</v>
      </c>
      <c r="D4" s="19" t="s">
        <v>6</v>
      </c>
      <c r="E4" s="4" t="s">
        <v>7</v>
      </c>
      <c r="F4" s="19" t="s">
        <v>6</v>
      </c>
      <c r="G4" s="4" t="s">
        <v>7</v>
      </c>
    </row>
    <row r="5" spans="1:7" ht="15.95" customHeight="1" x14ac:dyDescent="0.25">
      <c r="A5" s="6" t="s">
        <v>26</v>
      </c>
      <c r="B5" s="6" t="s">
        <v>38</v>
      </c>
      <c r="C5" s="7">
        <v>214</v>
      </c>
      <c r="D5" s="7">
        <v>198</v>
      </c>
      <c r="E5" s="9">
        <f>D5/C5</f>
        <v>0.92523364485981308</v>
      </c>
      <c r="F5" s="7">
        <v>16</v>
      </c>
      <c r="G5" s="9">
        <f>F5/C5</f>
        <v>7.476635514018691E-2</v>
      </c>
    </row>
    <row r="6" spans="1:7" ht="15.95" customHeight="1" x14ac:dyDescent="0.25">
      <c r="A6" s="6" t="s">
        <v>26</v>
      </c>
      <c r="B6" s="6" t="s">
        <v>39</v>
      </c>
      <c r="C6" s="7">
        <v>146</v>
      </c>
      <c r="D6" s="7">
        <v>138</v>
      </c>
      <c r="E6" s="9">
        <f>D6/C6</f>
        <v>0.9452054794520548</v>
      </c>
      <c r="F6" s="7">
        <v>8</v>
      </c>
      <c r="G6" s="9">
        <f>F6/C6</f>
        <v>5.4794520547945202E-2</v>
      </c>
    </row>
    <row r="7" spans="1:7" ht="15.95" customHeight="1" x14ac:dyDescent="0.25">
      <c r="A7" s="13" t="s">
        <v>26</v>
      </c>
      <c r="B7" s="13" t="s">
        <v>36</v>
      </c>
      <c r="C7" s="21">
        <f>SUM(C5:C6)</f>
        <v>360</v>
      </c>
      <c r="D7" s="21">
        <f>SUM(D5:D6)</f>
        <v>336</v>
      </c>
      <c r="E7" s="22">
        <f>D7/C7</f>
        <v>0.93333333333333335</v>
      </c>
      <c r="F7" s="21">
        <f>SUM(F5:F6)</f>
        <v>24</v>
      </c>
      <c r="G7" s="22">
        <f>F7/C7</f>
        <v>6.6666666666666666E-2</v>
      </c>
    </row>
    <row r="8" spans="1:7" ht="15.95" customHeight="1" x14ac:dyDescent="0.25">
      <c r="A8" s="6"/>
      <c r="B8" s="6"/>
      <c r="C8" s="7"/>
      <c r="D8" s="7"/>
      <c r="E8" s="9"/>
      <c r="F8" s="7"/>
      <c r="G8" s="9"/>
    </row>
    <row r="9" spans="1:7" ht="15.95" customHeight="1" x14ac:dyDescent="0.25">
      <c r="A9" s="6" t="s">
        <v>27</v>
      </c>
      <c r="B9" s="6" t="s">
        <v>38</v>
      </c>
      <c r="C9" s="7">
        <v>187</v>
      </c>
      <c r="D9" s="7">
        <v>178</v>
      </c>
      <c r="E9" s="9">
        <f>D9/C9</f>
        <v>0.95187165775401072</v>
      </c>
      <c r="F9" s="7">
        <v>9</v>
      </c>
      <c r="G9" s="9">
        <f>F9/C9</f>
        <v>4.8128342245989303E-2</v>
      </c>
    </row>
    <row r="10" spans="1:7" ht="15.95" customHeight="1" x14ac:dyDescent="0.25">
      <c r="A10" s="6" t="s">
        <v>27</v>
      </c>
      <c r="B10" s="6" t="s">
        <v>39</v>
      </c>
      <c r="C10" s="7">
        <v>254</v>
      </c>
      <c r="D10" s="7">
        <v>246</v>
      </c>
      <c r="E10" s="9">
        <f>D10/C10</f>
        <v>0.96850393700787396</v>
      </c>
      <c r="F10" s="7">
        <v>8</v>
      </c>
      <c r="G10" s="9">
        <f>F10/C10</f>
        <v>3.1496062992125984E-2</v>
      </c>
    </row>
    <row r="11" spans="1:7" ht="15.95" customHeight="1" x14ac:dyDescent="0.25">
      <c r="A11" s="13" t="s">
        <v>27</v>
      </c>
      <c r="B11" s="13" t="s">
        <v>36</v>
      </c>
      <c r="C11" s="21">
        <f>SUM(C9:C10)</f>
        <v>441</v>
      </c>
      <c r="D11" s="21">
        <f>SUM(D9:D10)</f>
        <v>424</v>
      </c>
      <c r="E11" s="22">
        <f>D11/C11</f>
        <v>0.96145124716553287</v>
      </c>
      <c r="F11" s="21">
        <f>SUM(F9:F10)</f>
        <v>17</v>
      </c>
      <c r="G11" s="22">
        <f>F11/C11</f>
        <v>3.8548752834467119E-2</v>
      </c>
    </row>
    <row r="12" spans="1:7" ht="15.95" customHeight="1" x14ac:dyDescent="0.25">
      <c r="A12" s="6"/>
      <c r="B12" s="6"/>
      <c r="C12" s="7"/>
      <c r="D12" s="7"/>
      <c r="E12" s="9"/>
      <c r="F12" s="7"/>
      <c r="G12" s="9"/>
    </row>
    <row r="13" spans="1:7" ht="15.95" customHeight="1" x14ac:dyDescent="0.25">
      <c r="A13" s="6" t="s">
        <v>28</v>
      </c>
      <c r="B13" s="6" t="s">
        <v>38</v>
      </c>
      <c r="C13" s="31">
        <v>116</v>
      </c>
      <c r="D13" s="31">
        <v>113</v>
      </c>
      <c r="E13" s="9">
        <f>D13/C13</f>
        <v>0.97413793103448276</v>
      </c>
      <c r="F13" s="7">
        <v>3</v>
      </c>
      <c r="G13" s="9">
        <f>F13/C13</f>
        <v>2.5862068965517241E-2</v>
      </c>
    </row>
    <row r="14" spans="1:7" ht="15.95" customHeight="1" x14ac:dyDescent="0.25">
      <c r="A14" s="6" t="s">
        <v>28</v>
      </c>
      <c r="B14" s="6" t="s">
        <v>39</v>
      </c>
      <c r="C14" s="32">
        <v>161</v>
      </c>
      <c r="D14" s="32">
        <v>153</v>
      </c>
      <c r="E14" s="9">
        <f>D14/C14</f>
        <v>0.9503105590062112</v>
      </c>
      <c r="F14" s="7">
        <v>8</v>
      </c>
      <c r="G14" s="9">
        <f>F14/C14</f>
        <v>4.9689440993788817E-2</v>
      </c>
    </row>
    <row r="15" spans="1:7" ht="15.95" customHeight="1" x14ac:dyDescent="0.25">
      <c r="A15" s="13" t="s">
        <v>28</v>
      </c>
      <c r="B15" s="13" t="s">
        <v>36</v>
      </c>
      <c r="C15" s="21">
        <f>SUM(C13:C14)</f>
        <v>277</v>
      </c>
      <c r="D15" s="21">
        <f>SUM(D13:D14)</f>
        <v>266</v>
      </c>
      <c r="E15" s="22">
        <f>D15/C15</f>
        <v>0.96028880866425992</v>
      </c>
      <c r="F15" s="21">
        <f>SUM(F13:F14)</f>
        <v>11</v>
      </c>
      <c r="G15" s="22">
        <f>F15/C15</f>
        <v>3.9711191335740074E-2</v>
      </c>
    </row>
    <row r="16" spans="1:7" ht="15.95" customHeight="1" x14ac:dyDescent="0.25">
      <c r="A16" s="6"/>
      <c r="B16" s="6"/>
      <c r="C16" s="7"/>
      <c r="D16" s="7"/>
      <c r="E16" s="9"/>
      <c r="F16" s="7"/>
      <c r="G16" s="9"/>
    </row>
    <row r="17" spans="1:7" ht="15.95" customHeight="1" x14ac:dyDescent="0.25">
      <c r="A17" s="6" t="s">
        <v>29</v>
      </c>
      <c r="B17" s="6" t="s">
        <v>38</v>
      </c>
      <c r="C17" s="31">
        <v>492</v>
      </c>
      <c r="D17" s="31">
        <v>445</v>
      </c>
      <c r="E17" s="9">
        <f>D17/C17</f>
        <v>0.90447154471544711</v>
      </c>
      <c r="F17" s="7">
        <v>47</v>
      </c>
      <c r="G17" s="9">
        <f>F17/C17</f>
        <v>9.5528455284552852E-2</v>
      </c>
    </row>
    <row r="18" spans="1:7" ht="15.95" customHeight="1" x14ac:dyDescent="0.25">
      <c r="A18" s="6" t="s">
        <v>29</v>
      </c>
      <c r="B18" s="6" t="s">
        <v>39</v>
      </c>
      <c r="C18" s="32">
        <v>314</v>
      </c>
      <c r="D18" s="32">
        <v>280</v>
      </c>
      <c r="E18" s="9">
        <f>D18/C18</f>
        <v>0.89171974522292996</v>
      </c>
      <c r="F18" s="7">
        <v>34</v>
      </c>
      <c r="G18" s="9">
        <f>F18/C18</f>
        <v>0.10828025477707007</v>
      </c>
    </row>
    <row r="19" spans="1:7" ht="15.95" customHeight="1" x14ac:dyDescent="0.25">
      <c r="A19" s="13" t="s">
        <v>29</v>
      </c>
      <c r="B19" s="13" t="s">
        <v>36</v>
      </c>
      <c r="C19" s="21">
        <f>SUM(C17:C18)</f>
        <v>806</v>
      </c>
      <c r="D19" s="21">
        <f>SUM(D17:D18)</f>
        <v>725</v>
      </c>
      <c r="E19" s="22">
        <f>D19/C19</f>
        <v>0.89950372208436724</v>
      </c>
      <c r="F19" s="21">
        <f>SUM(F17:F18)</f>
        <v>81</v>
      </c>
      <c r="G19" s="22">
        <f>F19/C19</f>
        <v>0.10049627791563276</v>
      </c>
    </row>
    <row r="20" spans="1:7" ht="15.95" customHeight="1" x14ac:dyDescent="0.25">
      <c r="A20" s="6"/>
      <c r="B20" s="6"/>
      <c r="C20" s="7"/>
      <c r="D20" s="7"/>
      <c r="E20" s="9"/>
      <c r="F20" s="7"/>
      <c r="G20" s="9"/>
    </row>
    <row r="21" spans="1:7" ht="15.95" customHeight="1" x14ac:dyDescent="0.25">
      <c r="A21" s="6" t="s">
        <v>30</v>
      </c>
      <c r="B21" s="6" t="s">
        <v>38</v>
      </c>
      <c r="C21" s="31">
        <v>97</v>
      </c>
      <c r="D21" s="31">
        <v>89</v>
      </c>
      <c r="E21" s="9">
        <f>D21/C21</f>
        <v>0.91752577319587625</v>
      </c>
      <c r="F21" s="7">
        <v>8</v>
      </c>
      <c r="G21" s="9">
        <f>F21/C21</f>
        <v>8.247422680412371E-2</v>
      </c>
    </row>
    <row r="22" spans="1:7" ht="15.95" customHeight="1" x14ac:dyDescent="0.25">
      <c r="A22" s="6" t="s">
        <v>30</v>
      </c>
      <c r="B22" s="6" t="s">
        <v>39</v>
      </c>
      <c r="C22" s="32">
        <v>472</v>
      </c>
      <c r="D22" s="32">
        <v>431</v>
      </c>
      <c r="E22" s="9">
        <f>D22/C22</f>
        <v>0.91313559322033899</v>
      </c>
      <c r="F22" s="7">
        <v>41</v>
      </c>
      <c r="G22" s="9">
        <f>F22/C22</f>
        <v>8.6864406779661021E-2</v>
      </c>
    </row>
    <row r="23" spans="1:7" ht="15.95" customHeight="1" x14ac:dyDescent="0.25">
      <c r="A23" s="13" t="s">
        <v>30</v>
      </c>
      <c r="B23" s="13" t="s">
        <v>36</v>
      </c>
      <c r="C23" s="21">
        <f>SUM(C21:C22)</f>
        <v>569</v>
      </c>
      <c r="D23" s="21">
        <f>SUM(D21:D22)</f>
        <v>520</v>
      </c>
      <c r="E23" s="22">
        <f>D23/C23</f>
        <v>0.91388400702987693</v>
      </c>
      <c r="F23" s="21">
        <f>SUM(F21:F22)</f>
        <v>49</v>
      </c>
      <c r="G23" s="22">
        <f>F23/C23</f>
        <v>8.6115992970123026E-2</v>
      </c>
    </row>
    <row r="24" spans="1:7" ht="15.95" customHeight="1" x14ac:dyDescent="0.25">
      <c r="A24" s="6"/>
      <c r="B24" s="6"/>
      <c r="C24" s="7"/>
      <c r="D24" s="7"/>
      <c r="E24" s="9"/>
      <c r="F24" s="7"/>
      <c r="G24" s="9"/>
    </row>
    <row r="25" spans="1:7" ht="15.95" customHeight="1" x14ac:dyDescent="0.25">
      <c r="A25" s="6" t="s">
        <v>31</v>
      </c>
      <c r="B25" s="6" t="s">
        <v>38</v>
      </c>
      <c r="C25" s="7">
        <v>23</v>
      </c>
      <c r="D25" s="7">
        <v>22</v>
      </c>
      <c r="E25" s="9">
        <f>D25/C25</f>
        <v>0.95652173913043481</v>
      </c>
      <c r="F25" s="7">
        <v>1</v>
      </c>
      <c r="G25" s="9">
        <f>F25/C25</f>
        <v>4.3478260869565216E-2</v>
      </c>
    </row>
    <row r="26" spans="1:7" ht="15.95" customHeight="1" x14ac:dyDescent="0.25">
      <c r="A26" s="6" t="s">
        <v>31</v>
      </c>
      <c r="B26" s="6" t="s">
        <v>39</v>
      </c>
      <c r="C26" s="7">
        <v>14</v>
      </c>
      <c r="D26" s="7">
        <v>14</v>
      </c>
      <c r="E26" s="9">
        <f>D26/C26</f>
        <v>1</v>
      </c>
      <c r="F26" s="8">
        <v>0</v>
      </c>
      <c r="G26" s="9">
        <f>F26/C26</f>
        <v>0</v>
      </c>
    </row>
    <row r="27" spans="1:7" ht="15.95" customHeight="1" x14ac:dyDescent="0.25">
      <c r="A27" s="13" t="s">
        <v>31</v>
      </c>
      <c r="B27" s="13" t="s">
        <v>36</v>
      </c>
      <c r="C27" s="21">
        <f>SUM(C25:C26)</f>
        <v>37</v>
      </c>
      <c r="D27" s="21">
        <f>SUM(D25:D26)</f>
        <v>36</v>
      </c>
      <c r="E27" s="22">
        <f>D27/C27</f>
        <v>0.97297297297297303</v>
      </c>
      <c r="F27" s="21">
        <f>SUM(F25:F26)</f>
        <v>1</v>
      </c>
      <c r="G27" s="22">
        <f>F27/C27</f>
        <v>2.7027027027027029E-2</v>
      </c>
    </row>
    <row r="28" spans="1:7" ht="15.95" customHeight="1" x14ac:dyDescent="0.25">
      <c r="A28" s="6"/>
      <c r="B28" s="6"/>
      <c r="C28" s="7"/>
      <c r="D28" s="7"/>
      <c r="E28" s="9"/>
      <c r="F28" s="8"/>
      <c r="G28" s="18"/>
    </row>
    <row r="29" spans="1:7" ht="15.95" customHeight="1" x14ac:dyDescent="0.25">
      <c r="A29" s="6" t="s">
        <v>22</v>
      </c>
      <c r="B29" s="6" t="s">
        <v>38</v>
      </c>
      <c r="C29" s="31">
        <v>584</v>
      </c>
      <c r="D29" s="31">
        <v>528</v>
      </c>
      <c r="E29" s="9">
        <f>D29/C29</f>
        <v>0.90410958904109584</v>
      </c>
      <c r="F29" s="7">
        <v>56</v>
      </c>
      <c r="G29" s="9">
        <f>F29/C29</f>
        <v>9.5890410958904104E-2</v>
      </c>
    </row>
    <row r="30" spans="1:7" ht="15.95" customHeight="1" x14ac:dyDescent="0.25">
      <c r="A30" s="6" t="s">
        <v>22</v>
      </c>
      <c r="B30" s="6" t="s">
        <v>39</v>
      </c>
      <c r="C30" s="32">
        <v>830</v>
      </c>
      <c r="D30" s="32">
        <v>748</v>
      </c>
      <c r="E30" s="9">
        <f>D30/C30</f>
        <v>0.90120481927710838</v>
      </c>
      <c r="F30" s="7">
        <v>82</v>
      </c>
      <c r="G30" s="9">
        <f>F30/C30</f>
        <v>9.8795180722891562E-2</v>
      </c>
    </row>
    <row r="31" spans="1:7" ht="15.95" customHeight="1" x14ac:dyDescent="0.25">
      <c r="A31" s="13" t="s">
        <v>22</v>
      </c>
      <c r="B31" s="13" t="s">
        <v>36</v>
      </c>
      <c r="C31" s="21">
        <f>SUM(C29:C30)</f>
        <v>1414</v>
      </c>
      <c r="D31" s="21">
        <f>SUM(D29:D30)</f>
        <v>1276</v>
      </c>
      <c r="E31" s="22">
        <f>D31/C31</f>
        <v>0.90240452616690237</v>
      </c>
      <c r="F31" s="21">
        <f>SUM(F29:F30)</f>
        <v>138</v>
      </c>
      <c r="G31" s="22">
        <f>F31/C31</f>
        <v>9.7595473833097593E-2</v>
      </c>
    </row>
    <row r="32" spans="1:7" ht="15.95" customHeight="1" x14ac:dyDescent="0.25">
      <c r="A32" s="6"/>
      <c r="B32" s="6"/>
      <c r="C32" s="7"/>
      <c r="D32" s="7"/>
      <c r="E32" s="9"/>
      <c r="F32" s="7"/>
      <c r="G32" s="9"/>
    </row>
    <row r="33" spans="1:7" ht="15.95" customHeight="1" x14ac:dyDescent="0.25">
      <c r="A33" s="6" t="s">
        <v>32</v>
      </c>
      <c r="B33" s="6" t="s">
        <v>38</v>
      </c>
      <c r="C33" s="31">
        <v>300</v>
      </c>
      <c r="D33" s="31">
        <v>278</v>
      </c>
      <c r="E33" s="9">
        <f>D33/C33</f>
        <v>0.92666666666666664</v>
      </c>
      <c r="F33" s="7">
        <v>22</v>
      </c>
      <c r="G33" s="9">
        <f>F33/C33</f>
        <v>7.3333333333333334E-2</v>
      </c>
    </row>
    <row r="34" spans="1:7" ht="15.95" customHeight="1" x14ac:dyDescent="0.25">
      <c r="A34" s="6" t="s">
        <v>32</v>
      </c>
      <c r="B34" s="6" t="s">
        <v>39</v>
      </c>
      <c r="C34" s="32">
        <v>318</v>
      </c>
      <c r="D34" s="32">
        <v>288</v>
      </c>
      <c r="E34" s="9">
        <f>D34/C34</f>
        <v>0.90566037735849059</v>
      </c>
      <c r="F34" s="7">
        <v>30</v>
      </c>
      <c r="G34" s="9">
        <f>F34/C34</f>
        <v>9.4339622641509441E-2</v>
      </c>
    </row>
    <row r="35" spans="1:7" ht="15.95" customHeight="1" x14ac:dyDescent="0.25">
      <c r="A35" s="13" t="s">
        <v>32</v>
      </c>
      <c r="B35" s="13" t="s">
        <v>36</v>
      </c>
      <c r="C35" s="21">
        <f>SUM(C33:C34)</f>
        <v>618</v>
      </c>
      <c r="D35" s="21">
        <f>SUM(D33:D34)</f>
        <v>566</v>
      </c>
      <c r="E35" s="22">
        <f>D35/C35</f>
        <v>0.91585760517799353</v>
      </c>
      <c r="F35" s="21">
        <f>SUM(F33:F34)</f>
        <v>52</v>
      </c>
      <c r="G35" s="22">
        <f>F35/C35</f>
        <v>8.4142394822006472E-2</v>
      </c>
    </row>
    <row r="36" spans="1:7" ht="15.95" customHeight="1" x14ac:dyDescent="0.25">
      <c r="A36" s="6"/>
      <c r="B36" s="6"/>
      <c r="C36" s="7"/>
      <c r="D36" s="7"/>
      <c r="E36" s="9"/>
      <c r="F36" s="7"/>
      <c r="G36" s="9"/>
    </row>
    <row r="37" spans="1:7" ht="15.95" customHeight="1" x14ac:dyDescent="0.25">
      <c r="A37" s="6" t="s">
        <v>33</v>
      </c>
      <c r="B37" s="6" t="s">
        <v>38</v>
      </c>
      <c r="C37" s="31">
        <v>300</v>
      </c>
      <c r="D37" s="31">
        <v>277</v>
      </c>
      <c r="E37" s="9">
        <f>D37/C37</f>
        <v>0.92333333333333334</v>
      </c>
      <c r="F37" s="7">
        <v>23</v>
      </c>
      <c r="G37" s="9">
        <f>F37/C37</f>
        <v>7.6666666666666661E-2</v>
      </c>
    </row>
    <row r="38" spans="1:7" ht="15.95" customHeight="1" x14ac:dyDescent="0.25">
      <c r="A38" s="6" t="s">
        <v>33</v>
      </c>
      <c r="B38" s="6" t="s">
        <v>39</v>
      </c>
      <c r="C38" s="32">
        <v>244</v>
      </c>
      <c r="D38" s="32">
        <v>217</v>
      </c>
      <c r="E38" s="9">
        <f>D38/C38</f>
        <v>0.88934426229508201</v>
      </c>
      <c r="F38" s="7">
        <v>27</v>
      </c>
      <c r="G38" s="9">
        <f>F38/C38</f>
        <v>0.11065573770491803</v>
      </c>
    </row>
    <row r="39" spans="1:7" ht="15.95" customHeight="1" x14ac:dyDescent="0.25">
      <c r="A39" s="13" t="s">
        <v>33</v>
      </c>
      <c r="B39" s="13" t="s">
        <v>36</v>
      </c>
      <c r="C39" s="21">
        <f>SUM(C37:C38)</f>
        <v>544</v>
      </c>
      <c r="D39" s="21">
        <f>SUM(D37:D38)</f>
        <v>494</v>
      </c>
      <c r="E39" s="22">
        <f>D39/C39</f>
        <v>0.90808823529411764</v>
      </c>
      <c r="F39" s="21">
        <f>SUM(F37:F38)</f>
        <v>50</v>
      </c>
      <c r="G39" s="22">
        <f>F39/C39</f>
        <v>9.1911764705882359E-2</v>
      </c>
    </row>
    <row r="40" spans="1:7" ht="15.95" customHeight="1" x14ac:dyDescent="0.25">
      <c r="A40" s="6"/>
      <c r="B40" s="6"/>
      <c r="C40" s="7"/>
      <c r="D40" s="7"/>
      <c r="E40" s="9"/>
      <c r="F40" s="7"/>
      <c r="G40" s="9"/>
    </row>
    <row r="41" spans="1:7" ht="15.95" customHeight="1" x14ac:dyDescent="0.25">
      <c r="A41" s="6" t="s">
        <v>34</v>
      </c>
      <c r="B41" s="6" t="s">
        <v>38</v>
      </c>
      <c r="C41" s="31">
        <v>146</v>
      </c>
      <c r="D41" s="31">
        <v>132</v>
      </c>
      <c r="E41" s="9">
        <f>D41/C41</f>
        <v>0.90410958904109584</v>
      </c>
      <c r="F41" s="7">
        <v>14</v>
      </c>
      <c r="G41" s="9">
        <f>F41/C41</f>
        <v>9.5890410958904104E-2</v>
      </c>
    </row>
    <row r="42" spans="1:7" ht="15.95" customHeight="1" x14ac:dyDescent="0.25">
      <c r="A42" s="6" t="s">
        <v>34</v>
      </c>
      <c r="B42" s="6" t="s">
        <v>39</v>
      </c>
      <c r="C42" s="32">
        <v>218</v>
      </c>
      <c r="D42" s="32">
        <v>198</v>
      </c>
      <c r="E42" s="9">
        <f>D42/C42</f>
        <v>0.90825688073394495</v>
      </c>
      <c r="F42" s="7">
        <v>20</v>
      </c>
      <c r="G42" s="9">
        <f>F42/C42</f>
        <v>9.1743119266055051E-2</v>
      </c>
    </row>
    <row r="43" spans="1:7" ht="18" customHeight="1" x14ac:dyDescent="0.25">
      <c r="A43" s="13" t="s">
        <v>34</v>
      </c>
      <c r="B43" s="26" t="s">
        <v>36</v>
      </c>
      <c r="C43" s="21">
        <f>SUM(C41:C42)</f>
        <v>364</v>
      </c>
      <c r="D43" s="21">
        <f>SUM(D41:D42)</f>
        <v>330</v>
      </c>
      <c r="E43" s="22">
        <f>D43/C43</f>
        <v>0.90659340659340659</v>
      </c>
      <c r="F43" s="21">
        <f>SUM(F41:F42)</f>
        <v>34</v>
      </c>
      <c r="G43" s="22">
        <f>F43/C43</f>
        <v>9.3406593406593408E-2</v>
      </c>
    </row>
    <row r="44" spans="1:7" ht="9.9499999999999993" customHeight="1" x14ac:dyDescent="0.25"/>
  </sheetData>
  <autoFilter ref="A4:B4" xr:uid="{00000000-0001-0000-0800-000000000000}"/>
  <mergeCells count="5">
    <mergeCell ref="D1:G1"/>
    <mergeCell ref="D3:E3"/>
    <mergeCell ref="F3:G3"/>
    <mergeCell ref="D2:G2"/>
    <mergeCell ref="A1:C3"/>
  </mergeCells>
  <pageMargins left="0.75" right="0.75" top="1.1000000000000001" bottom="1.1000000000000001" header="0.4" footer="0.5"/>
  <pageSetup orientation="landscape" horizontalDpi="300" verticalDpi="300" r:id="rId1"/>
  <headerFooter>
    <oddHeader>&amp;CUniversity of Idaho
Full-Time Grad and Law
First-year Retention by Initial College and Gender</oddHeader>
    <oddFooter>&amp;L&amp;A
&amp;F&amp;CPage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4"/>
  <sheetViews>
    <sheetView showGridLines="0" zoomScale="98" zoomScaleNormal="98" workbookViewId="0">
      <pane xSplit="7" ySplit="4" topLeftCell="H5" activePane="bottomRight" state="frozen"/>
      <selection pane="topRight" activeCell="H1" sqref="H1"/>
      <selection pane="bottomLeft" activeCell="A5" sqref="A5"/>
      <selection pane="bottomRight" sqref="A1:G4"/>
    </sheetView>
  </sheetViews>
  <sheetFormatPr defaultRowHeight="15" x14ac:dyDescent="0.25"/>
  <cols>
    <col min="1" max="1" width="24.7109375" style="1" customWidth="1"/>
    <col min="2" max="2" width="9.7109375" style="1" customWidth="1"/>
    <col min="3" max="3" width="13.7109375" style="1" customWidth="1"/>
    <col min="4" max="7" width="11.7109375" style="1" customWidth="1"/>
    <col min="8" max="16384" width="9.140625" style="1"/>
  </cols>
  <sheetData>
    <row r="1" spans="1:7" ht="18" customHeight="1" x14ac:dyDescent="0.25">
      <c r="A1" s="47" t="s">
        <v>0</v>
      </c>
      <c r="B1" s="48"/>
      <c r="C1" s="49"/>
      <c r="D1" s="56" t="s">
        <v>161</v>
      </c>
      <c r="E1" s="57"/>
      <c r="F1" s="57"/>
      <c r="G1" s="58"/>
    </row>
    <row r="2" spans="1:7" ht="18" customHeight="1" x14ac:dyDescent="0.25">
      <c r="A2" s="50"/>
      <c r="B2" s="51"/>
      <c r="C2" s="52"/>
      <c r="D2" s="56" t="s">
        <v>40</v>
      </c>
      <c r="E2" s="57"/>
      <c r="F2" s="57"/>
      <c r="G2" s="58"/>
    </row>
    <row r="3" spans="1:7" ht="18" customHeight="1" x14ac:dyDescent="0.25">
      <c r="A3" s="53"/>
      <c r="B3" s="54"/>
      <c r="C3" s="55"/>
      <c r="D3" s="56" t="s">
        <v>35</v>
      </c>
      <c r="E3" s="58"/>
      <c r="F3" s="56" t="s">
        <v>5</v>
      </c>
      <c r="G3" s="58"/>
    </row>
    <row r="4" spans="1:7" ht="18" customHeight="1" x14ac:dyDescent="0.25">
      <c r="A4" s="29" t="s">
        <v>162</v>
      </c>
      <c r="B4" s="29" t="s">
        <v>163</v>
      </c>
      <c r="C4" s="28" t="s">
        <v>1</v>
      </c>
      <c r="D4" s="19" t="s">
        <v>6</v>
      </c>
      <c r="E4" s="19" t="s">
        <v>7</v>
      </c>
      <c r="F4" s="19" t="s">
        <v>6</v>
      </c>
      <c r="G4" s="19" t="s">
        <v>7</v>
      </c>
    </row>
    <row r="5" spans="1:7" ht="15.95" customHeight="1" x14ac:dyDescent="0.25">
      <c r="A5" s="6" t="s">
        <v>26</v>
      </c>
      <c r="B5" s="6" t="s">
        <v>38</v>
      </c>
      <c r="C5" s="7">
        <v>107</v>
      </c>
      <c r="D5" s="7">
        <v>88</v>
      </c>
      <c r="E5" s="9">
        <f>D5/C5</f>
        <v>0.82242990654205606</v>
      </c>
      <c r="F5" s="7">
        <v>19</v>
      </c>
      <c r="G5" s="9">
        <f>F5/C5</f>
        <v>0.17757009345794392</v>
      </c>
    </row>
    <row r="6" spans="1:7" ht="15.95" customHeight="1" x14ac:dyDescent="0.25">
      <c r="A6" s="6" t="s">
        <v>26</v>
      </c>
      <c r="B6" s="6" t="s">
        <v>39</v>
      </c>
      <c r="C6" s="7">
        <v>67</v>
      </c>
      <c r="D6" s="7">
        <v>61</v>
      </c>
      <c r="E6" s="9">
        <f t="shared" ref="E6:E7" si="0">D6/C6</f>
        <v>0.91044776119402981</v>
      </c>
      <c r="F6" s="7">
        <v>6</v>
      </c>
      <c r="G6" s="9">
        <f t="shared" ref="G6:G7" si="1">F6/C6</f>
        <v>8.9552238805970144E-2</v>
      </c>
    </row>
    <row r="7" spans="1:7" ht="15.95" customHeight="1" x14ac:dyDescent="0.25">
      <c r="A7" s="13" t="s">
        <v>26</v>
      </c>
      <c r="B7" s="13" t="s">
        <v>36</v>
      </c>
      <c r="C7" s="21">
        <f>SUM(C5:C6)</f>
        <v>174</v>
      </c>
      <c r="D7" s="21">
        <f>SUM(D5:D6)</f>
        <v>149</v>
      </c>
      <c r="E7" s="22">
        <f t="shared" si="0"/>
        <v>0.85632183908045978</v>
      </c>
      <c r="F7" s="21">
        <f>SUM(F5:F6)</f>
        <v>25</v>
      </c>
      <c r="G7" s="22">
        <f t="shared" si="1"/>
        <v>0.14367816091954022</v>
      </c>
    </row>
    <row r="8" spans="1:7" ht="15.95" customHeight="1" x14ac:dyDescent="0.25">
      <c r="A8" s="6"/>
      <c r="B8" s="6"/>
      <c r="C8" s="7"/>
      <c r="D8" s="7"/>
      <c r="E8" s="7"/>
      <c r="F8" s="7"/>
      <c r="G8" s="7"/>
    </row>
    <row r="9" spans="1:7" ht="15.95" customHeight="1" x14ac:dyDescent="0.25">
      <c r="A9" s="6" t="s">
        <v>27</v>
      </c>
      <c r="B9" s="6" t="s">
        <v>38</v>
      </c>
      <c r="C9" s="31">
        <v>103</v>
      </c>
      <c r="D9" s="31">
        <v>93</v>
      </c>
      <c r="E9" s="9">
        <f>D9/C9</f>
        <v>0.90291262135922334</v>
      </c>
      <c r="F9" s="7">
        <v>10</v>
      </c>
      <c r="G9" s="9">
        <f>F9/C9</f>
        <v>9.7087378640776698E-2</v>
      </c>
    </row>
    <row r="10" spans="1:7" ht="15.95" customHeight="1" x14ac:dyDescent="0.25">
      <c r="A10" s="6" t="s">
        <v>27</v>
      </c>
      <c r="B10" s="6" t="s">
        <v>39</v>
      </c>
      <c r="C10" s="32">
        <v>169</v>
      </c>
      <c r="D10" s="32">
        <v>158</v>
      </c>
      <c r="E10" s="9">
        <f t="shared" ref="E10:E11" si="2">D10/C10</f>
        <v>0.9349112426035503</v>
      </c>
      <c r="F10" s="7">
        <v>11</v>
      </c>
      <c r="G10" s="9">
        <f t="shared" ref="G10:G11" si="3">F10/C10</f>
        <v>6.5088757396449703E-2</v>
      </c>
    </row>
    <row r="11" spans="1:7" ht="15.95" customHeight="1" x14ac:dyDescent="0.25">
      <c r="A11" s="13" t="s">
        <v>27</v>
      </c>
      <c r="B11" s="13" t="s">
        <v>36</v>
      </c>
      <c r="C11" s="21">
        <f>SUM(C9:C10)</f>
        <v>272</v>
      </c>
      <c r="D11" s="21">
        <f>SUM(D9:D10)</f>
        <v>251</v>
      </c>
      <c r="E11" s="22">
        <f t="shared" si="2"/>
        <v>0.92279411764705888</v>
      </c>
      <c r="F11" s="21">
        <f>SUM(F9:F10)</f>
        <v>21</v>
      </c>
      <c r="G11" s="22">
        <f t="shared" si="3"/>
        <v>7.720588235294118E-2</v>
      </c>
    </row>
    <row r="12" spans="1:7" ht="15.95" customHeight="1" x14ac:dyDescent="0.25">
      <c r="A12" s="6"/>
      <c r="B12" s="6"/>
      <c r="C12" s="7"/>
      <c r="D12" s="7"/>
      <c r="E12" s="7"/>
      <c r="F12" s="7"/>
      <c r="G12" s="7"/>
    </row>
    <row r="13" spans="1:7" ht="15.95" customHeight="1" x14ac:dyDescent="0.25">
      <c r="A13" s="6" t="s">
        <v>28</v>
      </c>
      <c r="B13" s="6" t="s">
        <v>38</v>
      </c>
      <c r="C13" s="31">
        <v>66</v>
      </c>
      <c r="D13" s="31">
        <v>62</v>
      </c>
      <c r="E13" s="9">
        <f>D13/C13</f>
        <v>0.93939393939393945</v>
      </c>
      <c r="F13" s="7">
        <v>4</v>
      </c>
      <c r="G13" s="9">
        <f>F13/C13</f>
        <v>6.0606060606060608E-2</v>
      </c>
    </row>
    <row r="14" spans="1:7" ht="15.95" customHeight="1" x14ac:dyDescent="0.25">
      <c r="A14" s="6" t="s">
        <v>28</v>
      </c>
      <c r="B14" s="6" t="s">
        <v>39</v>
      </c>
      <c r="C14" s="32">
        <v>107</v>
      </c>
      <c r="D14" s="32">
        <v>105</v>
      </c>
      <c r="E14" s="9">
        <f t="shared" ref="E14:E15" si="4">D14/C14</f>
        <v>0.98130841121495327</v>
      </c>
      <c r="F14" s="7">
        <v>2</v>
      </c>
      <c r="G14" s="9">
        <f t="shared" ref="G14:G15" si="5">F14/C14</f>
        <v>1.8691588785046728E-2</v>
      </c>
    </row>
    <row r="15" spans="1:7" ht="15.95" customHeight="1" x14ac:dyDescent="0.25">
      <c r="A15" s="13" t="s">
        <v>28</v>
      </c>
      <c r="B15" s="13" t="s">
        <v>36</v>
      </c>
      <c r="C15" s="21">
        <f>SUM(C13:C14)</f>
        <v>173</v>
      </c>
      <c r="D15" s="21">
        <f>SUM(D13:D14)</f>
        <v>167</v>
      </c>
      <c r="E15" s="22">
        <f t="shared" si="4"/>
        <v>0.96531791907514453</v>
      </c>
      <c r="F15" s="21">
        <f>SUM(F13:F14)</f>
        <v>6</v>
      </c>
      <c r="G15" s="22">
        <f t="shared" si="5"/>
        <v>3.4682080924855488E-2</v>
      </c>
    </row>
    <row r="16" spans="1:7" ht="15.95" customHeight="1" x14ac:dyDescent="0.25">
      <c r="A16" s="6"/>
      <c r="B16" s="6"/>
      <c r="C16" s="7"/>
      <c r="D16" s="7"/>
      <c r="E16" s="7"/>
      <c r="F16" s="7"/>
      <c r="G16" s="7"/>
    </row>
    <row r="17" spans="1:8" ht="15.95" customHeight="1" x14ac:dyDescent="0.25">
      <c r="A17" s="6" t="s">
        <v>29</v>
      </c>
      <c r="B17" s="6" t="s">
        <v>38</v>
      </c>
      <c r="C17" s="31">
        <v>259</v>
      </c>
      <c r="D17" s="31">
        <v>225</v>
      </c>
      <c r="E17" s="9">
        <f>D17/C17</f>
        <v>0.86872586872586877</v>
      </c>
      <c r="F17" s="7">
        <v>34</v>
      </c>
      <c r="G17" s="9">
        <f>F17/C17</f>
        <v>0.13127413127413126</v>
      </c>
    </row>
    <row r="18" spans="1:8" ht="15.95" customHeight="1" x14ac:dyDescent="0.25">
      <c r="A18" s="6" t="s">
        <v>29</v>
      </c>
      <c r="B18" s="6" t="s">
        <v>39</v>
      </c>
      <c r="C18" s="32">
        <v>163</v>
      </c>
      <c r="D18" s="32">
        <v>138</v>
      </c>
      <c r="E18" s="9">
        <f t="shared" ref="E18:E19" si="6">D18/C18</f>
        <v>0.84662576687116564</v>
      </c>
      <c r="F18" s="7">
        <v>25</v>
      </c>
      <c r="G18" s="9">
        <f t="shared" ref="G18:G19" si="7">F18/C18</f>
        <v>0.15337423312883436</v>
      </c>
    </row>
    <row r="19" spans="1:8" ht="15.95" customHeight="1" x14ac:dyDescent="0.25">
      <c r="A19" s="13" t="s">
        <v>29</v>
      </c>
      <c r="B19" s="13" t="s">
        <v>36</v>
      </c>
      <c r="C19" s="21">
        <f>SUM(C17:C18)</f>
        <v>422</v>
      </c>
      <c r="D19" s="21">
        <f>SUM(D17:D18)</f>
        <v>363</v>
      </c>
      <c r="E19" s="22">
        <f t="shared" si="6"/>
        <v>0.8601895734597157</v>
      </c>
      <c r="F19" s="21">
        <f>SUM(F17:F18)</f>
        <v>59</v>
      </c>
      <c r="G19" s="22">
        <f t="shared" si="7"/>
        <v>0.13981042654028436</v>
      </c>
    </row>
    <row r="20" spans="1:8" ht="15.95" customHeight="1" x14ac:dyDescent="0.25">
      <c r="A20" s="6"/>
      <c r="B20" s="6"/>
      <c r="C20" s="7"/>
      <c r="D20" s="7"/>
      <c r="E20" s="7"/>
      <c r="F20" s="7"/>
      <c r="G20" s="7"/>
    </row>
    <row r="21" spans="1:8" ht="15.95" customHeight="1" x14ac:dyDescent="0.25">
      <c r="A21" s="6" t="s">
        <v>30</v>
      </c>
      <c r="B21" s="6" t="s">
        <v>38</v>
      </c>
      <c r="C21" s="31">
        <v>36</v>
      </c>
      <c r="D21" s="31">
        <v>34</v>
      </c>
      <c r="E21" s="9">
        <f>D21/C21</f>
        <v>0.94444444444444442</v>
      </c>
      <c r="F21" s="7">
        <v>2</v>
      </c>
      <c r="G21" s="9">
        <f>F21/C21</f>
        <v>5.5555555555555552E-2</v>
      </c>
    </row>
    <row r="22" spans="1:8" ht="15.95" customHeight="1" x14ac:dyDescent="0.25">
      <c r="A22" s="6" t="s">
        <v>30</v>
      </c>
      <c r="B22" s="6" t="s">
        <v>39</v>
      </c>
      <c r="C22" s="32">
        <v>231</v>
      </c>
      <c r="D22" s="32">
        <v>195</v>
      </c>
      <c r="E22" s="9">
        <f t="shared" ref="E22:E23" si="8">D22/C22</f>
        <v>0.8441558441558441</v>
      </c>
      <c r="F22" s="7">
        <v>36</v>
      </c>
      <c r="G22" s="9">
        <f t="shared" ref="G22:G23" si="9">F22/C22</f>
        <v>0.15584415584415584</v>
      </c>
    </row>
    <row r="23" spans="1:8" ht="15.95" customHeight="1" x14ac:dyDescent="0.25">
      <c r="A23" s="13" t="s">
        <v>30</v>
      </c>
      <c r="B23" s="13" t="s">
        <v>36</v>
      </c>
      <c r="C23" s="21">
        <f>SUM(C21:C22)</f>
        <v>267</v>
      </c>
      <c r="D23" s="21">
        <f>SUM(D21:D22)</f>
        <v>229</v>
      </c>
      <c r="E23" s="22">
        <f t="shared" si="8"/>
        <v>0.85767790262172283</v>
      </c>
      <c r="F23" s="21">
        <f>SUM(F21:F22)</f>
        <v>38</v>
      </c>
      <c r="G23" s="22">
        <f t="shared" si="9"/>
        <v>0.14232209737827714</v>
      </c>
    </row>
    <row r="24" spans="1:8" ht="15.95" customHeight="1" x14ac:dyDescent="0.25">
      <c r="A24" s="6"/>
      <c r="B24" s="6"/>
      <c r="C24" s="7"/>
      <c r="D24" s="7"/>
      <c r="E24" s="7"/>
      <c r="F24" s="7"/>
      <c r="G24" s="7"/>
    </row>
    <row r="25" spans="1:8" ht="15.95" customHeight="1" x14ac:dyDescent="0.25">
      <c r="A25" s="6" t="s">
        <v>31</v>
      </c>
      <c r="B25" s="6" t="s">
        <v>38</v>
      </c>
      <c r="C25" s="7">
        <v>23</v>
      </c>
      <c r="D25" s="7">
        <v>21</v>
      </c>
      <c r="E25" s="9">
        <f>D25/C25</f>
        <v>0.91304347826086951</v>
      </c>
      <c r="F25" s="7">
        <v>2</v>
      </c>
      <c r="G25" s="9">
        <f>F25/C25</f>
        <v>8.6956521739130432E-2</v>
      </c>
    </row>
    <row r="26" spans="1:8" ht="15.95" customHeight="1" x14ac:dyDescent="0.25">
      <c r="A26" s="6" t="s">
        <v>31</v>
      </c>
      <c r="B26" s="6" t="s">
        <v>39</v>
      </c>
      <c r="C26" s="7">
        <v>13</v>
      </c>
      <c r="D26" s="7">
        <v>13</v>
      </c>
      <c r="E26" s="9">
        <f t="shared" ref="E26:E27" si="10">D26/C26</f>
        <v>1</v>
      </c>
      <c r="F26" s="8">
        <v>0</v>
      </c>
      <c r="G26" s="9">
        <f t="shared" ref="G26:G27" si="11">F26/C26</f>
        <v>0</v>
      </c>
    </row>
    <row r="27" spans="1:8" ht="15.95" customHeight="1" x14ac:dyDescent="0.25">
      <c r="A27" s="13" t="s">
        <v>31</v>
      </c>
      <c r="B27" s="13" t="s">
        <v>36</v>
      </c>
      <c r="C27" s="21">
        <f>SUM(C25:C26)</f>
        <v>36</v>
      </c>
      <c r="D27" s="21">
        <f>SUM(D25:D26)</f>
        <v>34</v>
      </c>
      <c r="E27" s="22">
        <f t="shared" si="10"/>
        <v>0.94444444444444442</v>
      </c>
      <c r="F27" s="23">
        <f>SUM(F25:F26)</f>
        <v>2</v>
      </c>
      <c r="G27" s="22">
        <f t="shared" si="11"/>
        <v>5.5555555555555552E-2</v>
      </c>
    </row>
    <row r="28" spans="1:8" ht="15.95" customHeight="1" x14ac:dyDescent="0.25">
      <c r="A28" s="6"/>
      <c r="B28" s="6"/>
      <c r="C28" s="7"/>
      <c r="D28" s="7"/>
      <c r="E28" s="7"/>
      <c r="F28" s="8"/>
      <c r="G28" s="8"/>
    </row>
    <row r="29" spans="1:8" ht="15.95" customHeight="1" x14ac:dyDescent="0.25">
      <c r="A29" s="6" t="s">
        <v>22</v>
      </c>
      <c r="B29" s="6" t="s">
        <v>38</v>
      </c>
      <c r="C29" s="31">
        <v>292</v>
      </c>
      <c r="D29" s="31">
        <v>257</v>
      </c>
      <c r="E29" s="9">
        <f>D29/C29</f>
        <v>0.88013698630136983</v>
      </c>
      <c r="F29" s="7">
        <v>35</v>
      </c>
      <c r="G29" s="9">
        <f>F29/C29</f>
        <v>0.11986301369863013</v>
      </c>
    </row>
    <row r="30" spans="1:8" ht="15.95" customHeight="1" x14ac:dyDescent="0.25">
      <c r="A30" s="6" t="s">
        <v>22</v>
      </c>
      <c r="B30" s="6" t="s">
        <v>39</v>
      </c>
      <c r="C30" s="32">
        <v>445</v>
      </c>
      <c r="D30" s="32">
        <v>384</v>
      </c>
      <c r="E30" s="9">
        <f t="shared" ref="E30:E31" si="12">D30/C30</f>
        <v>0.86292134831460676</v>
      </c>
      <c r="F30" s="7">
        <v>61</v>
      </c>
      <c r="G30" s="9">
        <f t="shared" ref="G30:G31" si="13">F30/C30</f>
        <v>0.13707865168539327</v>
      </c>
    </row>
    <row r="31" spans="1:8" ht="15.95" customHeight="1" x14ac:dyDescent="0.25">
      <c r="A31" s="13" t="s">
        <v>22</v>
      </c>
      <c r="B31" s="13" t="s">
        <v>36</v>
      </c>
      <c r="C31" s="21">
        <f>SUM(C29:C30)</f>
        <v>737</v>
      </c>
      <c r="D31" s="21">
        <f>SUM(D29:D30)</f>
        <v>641</v>
      </c>
      <c r="E31" s="22">
        <f t="shared" si="12"/>
        <v>0.86974219810040709</v>
      </c>
      <c r="F31" s="21">
        <f>SUM(F29:F30)</f>
        <v>96</v>
      </c>
      <c r="G31" s="22">
        <f t="shared" si="13"/>
        <v>0.13025780189959293</v>
      </c>
      <c r="H31" s="20"/>
    </row>
    <row r="32" spans="1:8" ht="15.95" customHeight="1" x14ac:dyDescent="0.25">
      <c r="A32" s="6"/>
      <c r="B32" s="6"/>
      <c r="C32" s="7"/>
      <c r="D32" s="7"/>
      <c r="E32" s="7"/>
      <c r="F32" s="7"/>
      <c r="G32" s="7"/>
    </row>
    <row r="33" spans="1:7" ht="15.95" customHeight="1" x14ac:dyDescent="0.25">
      <c r="A33" s="6" t="s">
        <v>32</v>
      </c>
      <c r="B33" s="6" t="s">
        <v>38</v>
      </c>
      <c r="C33" s="31">
        <v>149</v>
      </c>
      <c r="D33" s="31">
        <v>128</v>
      </c>
      <c r="E33" s="9">
        <f>D33/C33</f>
        <v>0.85906040268456374</v>
      </c>
      <c r="F33" s="7">
        <v>21</v>
      </c>
      <c r="G33" s="9">
        <f>F33/C33</f>
        <v>0.14093959731543623</v>
      </c>
    </row>
    <row r="34" spans="1:7" ht="15.95" customHeight="1" x14ac:dyDescent="0.25">
      <c r="A34" s="6" t="s">
        <v>32</v>
      </c>
      <c r="B34" s="6" t="s">
        <v>39</v>
      </c>
      <c r="C34" s="32">
        <v>166</v>
      </c>
      <c r="D34" s="32">
        <v>138</v>
      </c>
      <c r="E34" s="9">
        <f t="shared" ref="E34:E35" si="14">D34/C34</f>
        <v>0.83132530120481929</v>
      </c>
      <c r="F34" s="7">
        <v>28</v>
      </c>
      <c r="G34" s="9">
        <f t="shared" ref="G34:G35" si="15">F34/C34</f>
        <v>0.16867469879518071</v>
      </c>
    </row>
    <row r="35" spans="1:7" ht="15.95" customHeight="1" x14ac:dyDescent="0.25">
      <c r="A35" s="13" t="s">
        <v>32</v>
      </c>
      <c r="B35" s="13" t="s">
        <v>36</v>
      </c>
      <c r="C35" s="21">
        <f>SUM(C33:C34)</f>
        <v>315</v>
      </c>
      <c r="D35" s="21">
        <f>SUM(D33:D34)</f>
        <v>266</v>
      </c>
      <c r="E35" s="22">
        <f t="shared" si="14"/>
        <v>0.84444444444444444</v>
      </c>
      <c r="F35" s="21">
        <f>SUM(F33:F34)</f>
        <v>49</v>
      </c>
      <c r="G35" s="22">
        <f t="shared" si="15"/>
        <v>0.15555555555555556</v>
      </c>
    </row>
    <row r="36" spans="1:7" ht="15.95" customHeight="1" x14ac:dyDescent="0.25">
      <c r="A36" s="6"/>
      <c r="B36" s="6"/>
      <c r="C36" s="7"/>
      <c r="D36" s="7"/>
      <c r="E36" s="7"/>
      <c r="F36" s="7"/>
      <c r="G36" s="7"/>
    </row>
    <row r="37" spans="1:7" ht="15.95" customHeight="1" x14ac:dyDescent="0.25">
      <c r="A37" s="6" t="s">
        <v>33</v>
      </c>
      <c r="B37" s="6" t="s">
        <v>38</v>
      </c>
      <c r="C37" s="31">
        <v>142</v>
      </c>
      <c r="D37" s="31">
        <v>132</v>
      </c>
      <c r="E37" s="9">
        <f>D37/C37</f>
        <v>0.92957746478873238</v>
      </c>
      <c r="F37" s="7">
        <v>10</v>
      </c>
      <c r="G37" s="9">
        <f>F37/C37</f>
        <v>7.0422535211267609E-2</v>
      </c>
    </row>
    <row r="38" spans="1:7" ht="15.95" customHeight="1" x14ac:dyDescent="0.25">
      <c r="A38" s="6" t="s">
        <v>33</v>
      </c>
      <c r="B38" s="6" t="s">
        <v>39</v>
      </c>
      <c r="C38" s="32">
        <v>129</v>
      </c>
      <c r="D38" s="32">
        <v>113</v>
      </c>
      <c r="E38" s="9">
        <f t="shared" ref="E38:E39" si="16">D38/C38</f>
        <v>0.87596899224806202</v>
      </c>
      <c r="F38" s="7">
        <v>16</v>
      </c>
      <c r="G38" s="9">
        <f t="shared" ref="G38:G39" si="17">F38/C38</f>
        <v>0.12403100775193798</v>
      </c>
    </row>
    <row r="39" spans="1:7" ht="15.95" customHeight="1" x14ac:dyDescent="0.25">
      <c r="A39" s="13" t="s">
        <v>33</v>
      </c>
      <c r="B39" s="13" t="s">
        <v>36</v>
      </c>
      <c r="C39" s="21">
        <f>SUM(C37:C38)</f>
        <v>271</v>
      </c>
      <c r="D39" s="21">
        <f>SUM(D37:D38)</f>
        <v>245</v>
      </c>
      <c r="E39" s="22">
        <f t="shared" si="16"/>
        <v>0.90405904059040587</v>
      </c>
      <c r="F39" s="21">
        <f>SUM(F37:F38)</f>
        <v>26</v>
      </c>
      <c r="G39" s="22">
        <f t="shared" si="17"/>
        <v>9.5940959409594101E-2</v>
      </c>
    </row>
    <row r="40" spans="1:7" ht="15.95" customHeight="1" x14ac:dyDescent="0.25">
      <c r="A40" s="6"/>
      <c r="B40" s="6"/>
      <c r="C40" s="7"/>
      <c r="D40" s="7"/>
      <c r="E40" s="7"/>
      <c r="F40" s="7"/>
      <c r="G40" s="7"/>
    </row>
    <row r="41" spans="1:7" ht="15.95" customHeight="1" x14ac:dyDescent="0.25">
      <c r="A41" s="6" t="s">
        <v>34</v>
      </c>
      <c r="B41" s="6" t="s">
        <v>38</v>
      </c>
      <c r="C41" s="31">
        <v>84</v>
      </c>
      <c r="D41" s="31">
        <v>71</v>
      </c>
      <c r="E41" s="9">
        <f>D41/C41</f>
        <v>0.84523809523809523</v>
      </c>
      <c r="F41" s="7">
        <v>13</v>
      </c>
      <c r="G41" s="9">
        <f>F41/C41</f>
        <v>0.15476190476190477</v>
      </c>
    </row>
    <row r="42" spans="1:7" ht="15.95" customHeight="1" x14ac:dyDescent="0.25">
      <c r="A42" s="6" t="s">
        <v>34</v>
      </c>
      <c r="B42" s="6" t="s">
        <v>39</v>
      </c>
      <c r="C42" s="32">
        <v>126</v>
      </c>
      <c r="D42" s="32">
        <v>110</v>
      </c>
      <c r="E42" s="9">
        <f t="shared" ref="E42:E43" si="18">D42/C42</f>
        <v>0.87301587301587302</v>
      </c>
      <c r="F42" s="7">
        <v>16</v>
      </c>
      <c r="G42" s="9">
        <f t="shared" ref="G42:G43" si="19">F42/C42</f>
        <v>0.12698412698412698</v>
      </c>
    </row>
    <row r="43" spans="1:7" ht="18" customHeight="1" x14ac:dyDescent="0.25">
      <c r="A43" s="13" t="s">
        <v>34</v>
      </c>
      <c r="B43" s="26" t="s">
        <v>36</v>
      </c>
      <c r="C43" s="21">
        <f>SUM(C41:C42)</f>
        <v>210</v>
      </c>
      <c r="D43" s="21">
        <f>SUM(D41:D42)</f>
        <v>181</v>
      </c>
      <c r="E43" s="22">
        <f t="shared" si="18"/>
        <v>0.86190476190476195</v>
      </c>
      <c r="F43" s="21">
        <f>SUM(F41:F42)</f>
        <v>29</v>
      </c>
      <c r="G43" s="22">
        <f t="shared" si="19"/>
        <v>0.1380952380952381</v>
      </c>
    </row>
    <row r="44" spans="1:7" ht="9.9499999999999993" customHeight="1" x14ac:dyDescent="0.25"/>
  </sheetData>
  <autoFilter ref="A4:B4" xr:uid="{00000000-0001-0000-0900-000000000000}"/>
  <mergeCells count="5">
    <mergeCell ref="D1:G1"/>
    <mergeCell ref="D3:E3"/>
    <mergeCell ref="F3:G3"/>
    <mergeCell ref="D2:G2"/>
    <mergeCell ref="A1:C3"/>
  </mergeCells>
  <pageMargins left="0.75" right="0.75" top="1.1000000000000001" bottom="1.1000000000000001" header="0.4" footer="0.5"/>
  <pageSetup orientation="landscape" horizontalDpi="300" verticalDpi="300" r:id="rId1"/>
  <headerFooter>
    <oddHeader>&amp;CUniversity of Idaho
Full-Time Grad and Law
Six-year Retention by Initial College and Gender</oddHeader>
    <oddFooter>&amp;L&amp;A
&amp;F&amp;CPage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65"/>
  <sheetViews>
    <sheetView showGridLines="0" zoomScaleNormal="100" workbookViewId="0">
      <pane xSplit="10" ySplit="4" topLeftCell="K5" activePane="bottomRight" state="frozen"/>
      <selection pane="topRight" activeCell="K1" sqref="K1"/>
      <selection pane="bottomLeft" activeCell="A5" sqref="A5"/>
      <selection pane="bottomRight" sqref="A1:J4"/>
    </sheetView>
  </sheetViews>
  <sheetFormatPr defaultRowHeight="15" x14ac:dyDescent="0.25"/>
  <cols>
    <col min="1" max="1" width="9.7109375" style="1" customWidth="1"/>
    <col min="2" max="2" width="14.7109375" style="1" customWidth="1"/>
    <col min="3" max="10" width="9.7109375" style="1" customWidth="1"/>
    <col min="11" max="16384" width="9.140625" style="1"/>
  </cols>
  <sheetData>
    <row r="1" spans="1:10" x14ac:dyDescent="0.25">
      <c r="A1" s="65" t="s">
        <v>0</v>
      </c>
      <c r="B1" s="66"/>
      <c r="C1" s="66"/>
      <c r="D1" s="66"/>
      <c r="E1" s="59" t="s">
        <v>165</v>
      </c>
      <c r="F1" s="60"/>
      <c r="G1" s="60"/>
      <c r="H1" s="60"/>
      <c r="I1" s="60"/>
      <c r="J1" s="61"/>
    </row>
    <row r="2" spans="1:10" ht="18" customHeight="1" x14ac:dyDescent="0.25">
      <c r="A2" s="67"/>
      <c r="B2" s="68"/>
      <c r="C2" s="68"/>
      <c r="D2" s="68"/>
      <c r="E2" s="56" t="s">
        <v>2</v>
      </c>
      <c r="F2" s="57"/>
      <c r="G2" s="57"/>
      <c r="H2" s="57"/>
      <c r="I2" s="57"/>
      <c r="J2" s="58"/>
    </row>
    <row r="3" spans="1:10" ht="18" customHeight="1" x14ac:dyDescent="0.25">
      <c r="A3" s="69"/>
      <c r="B3" s="70"/>
      <c r="C3" s="70"/>
      <c r="D3" s="70"/>
      <c r="E3" s="56" t="s">
        <v>3</v>
      </c>
      <c r="F3" s="58"/>
      <c r="G3" s="56" t="s">
        <v>4</v>
      </c>
      <c r="H3" s="58"/>
      <c r="I3" s="56" t="s">
        <v>5</v>
      </c>
      <c r="J3" s="58"/>
    </row>
    <row r="4" spans="1:10" ht="36" customHeight="1" x14ac:dyDescent="0.25">
      <c r="A4" s="2" t="s">
        <v>167</v>
      </c>
      <c r="B4" s="2" t="s">
        <v>9</v>
      </c>
      <c r="C4" s="2" t="s">
        <v>166</v>
      </c>
      <c r="D4" s="44" t="s">
        <v>1</v>
      </c>
      <c r="E4" s="44" t="s">
        <v>6</v>
      </c>
      <c r="F4" s="44" t="s">
        <v>7</v>
      </c>
      <c r="G4" s="44" t="s">
        <v>6</v>
      </c>
      <c r="H4" s="44" t="s">
        <v>7</v>
      </c>
      <c r="I4" s="44" t="s">
        <v>6</v>
      </c>
      <c r="J4" s="44" t="s">
        <v>7</v>
      </c>
    </row>
    <row r="5" spans="1:10" ht="18" customHeight="1" x14ac:dyDescent="0.25">
      <c r="A5" s="10" t="s">
        <v>43</v>
      </c>
      <c r="B5" s="10" t="s">
        <v>10</v>
      </c>
      <c r="C5" s="10" t="s">
        <v>44</v>
      </c>
      <c r="D5" s="11">
        <v>108</v>
      </c>
      <c r="E5" s="11">
        <v>1</v>
      </c>
      <c r="F5" s="12">
        <f t="shared" ref="F5:F10" si="0">E5/D5</f>
        <v>9.2592592592592587E-3</v>
      </c>
      <c r="G5" s="11">
        <v>89</v>
      </c>
      <c r="H5" s="12">
        <f t="shared" ref="H5:H10" si="1">G5/D5</f>
        <v>0.82407407407407407</v>
      </c>
      <c r="I5" s="11">
        <v>18</v>
      </c>
      <c r="J5" s="12">
        <f t="shared" ref="J5:J10" si="2">I5/D5</f>
        <v>0.16666666666666666</v>
      </c>
    </row>
    <row r="6" spans="1:10" ht="18" customHeight="1" x14ac:dyDescent="0.25">
      <c r="A6" s="6" t="s">
        <v>43</v>
      </c>
      <c r="B6" s="6" t="s">
        <v>10</v>
      </c>
      <c r="C6" s="6" t="s">
        <v>45</v>
      </c>
      <c r="D6" s="7">
        <v>105</v>
      </c>
      <c r="E6" s="7">
        <v>2</v>
      </c>
      <c r="F6" s="9">
        <f t="shared" si="0"/>
        <v>1.9047619047619049E-2</v>
      </c>
      <c r="G6" s="7">
        <v>93</v>
      </c>
      <c r="H6" s="9">
        <f t="shared" si="1"/>
        <v>0.88571428571428568</v>
      </c>
      <c r="I6" s="7">
        <v>10</v>
      </c>
      <c r="J6" s="9">
        <f t="shared" si="2"/>
        <v>9.5238095238095233E-2</v>
      </c>
    </row>
    <row r="7" spans="1:10" ht="18" customHeight="1" x14ac:dyDescent="0.25">
      <c r="A7" s="6" t="s">
        <v>43</v>
      </c>
      <c r="B7" s="6" t="s">
        <v>10</v>
      </c>
      <c r="C7" s="6" t="s">
        <v>46</v>
      </c>
      <c r="D7" s="7">
        <v>108</v>
      </c>
      <c r="E7" s="7">
        <v>1</v>
      </c>
      <c r="F7" s="9">
        <f t="shared" si="0"/>
        <v>9.2592592592592587E-3</v>
      </c>
      <c r="G7" s="7">
        <v>96</v>
      </c>
      <c r="H7" s="9">
        <f t="shared" si="1"/>
        <v>0.88888888888888884</v>
      </c>
      <c r="I7" s="7">
        <v>11</v>
      </c>
      <c r="J7" s="9">
        <f t="shared" si="2"/>
        <v>0.10185185185185185</v>
      </c>
    </row>
    <row r="8" spans="1:10" ht="18" customHeight="1" x14ac:dyDescent="0.25">
      <c r="A8" s="6" t="s">
        <v>43</v>
      </c>
      <c r="B8" s="6" t="s">
        <v>10</v>
      </c>
      <c r="C8" s="6" t="s">
        <v>47</v>
      </c>
      <c r="D8" s="7">
        <v>131</v>
      </c>
      <c r="E8" s="7">
        <v>1</v>
      </c>
      <c r="F8" s="9">
        <f t="shared" si="0"/>
        <v>7.6335877862595417E-3</v>
      </c>
      <c r="G8" s="7">
        <v>120</v>
      </c>
      <c r="H8" s="9">
        <f t="shared" si="1"/>
        <v>0.91603053435114501</v>
      </c>
      <c r="I8" s="7">
        <v>10</v>
      </c>
      <c r="J8" s="9">
        <f t="shared" si="2"/>
        <v>7.6335877862595422E-2</v>
      </c>
    </row>
    <row r="9" spans="1:10" s="34" customFormat="1" ht="18" customHeight="1" x14ac:dyDescent="0.25">
      <c r="A9" s="6" t="s">
        <v>43</v>
      </c>
      <c r="B9" s="6" t="s">
        <v>10</v>
      </c>
      <c r="C9" s="35" t="s">
        <v>168</v>
      </c>
      <c r="D9" s="31">
        <v>108</v>
      </c>
      <c r="E9" s="36">
        <v>0</v>
      </c>
      <c r="F9" s="36">
        <v>0</v>
      </c>
      <c r="G9" s="31">
        <v>97</v>
      </c>
      <c r="H9" s="31">
        <v>89.81</v>
      </c>
      <c r="I9" s="31">
        <v>11</v>
      </c>
      <c r="J9" s="9">
        <f t="shared" si="2"/>
        <v>0.10185185185185185</v>
      </c>
    </row>
    <row r="10" spans="1:10" ht="18" customHeight="1" x14ac:dyDescent="0.25">
      <c r="A10" s="13" t="s">
        <v>43</v>
      </c>
      <c r="B10" s="13" t="s">
        <v>10</v>
      </c>
      <c r="C10" s="13" t="s">
        <v>36</v>
      </c>
      <c r="D10" s="14">
        <f>SUM(D5:D9)</f>
        <v>560</v>
      </c>
      <c r="E10" s="14">
        <f>SUM(E5:E9)</f>
        <v>5</v>
      </c>
      <c r="F10" s="16">
        <f t="shared" si="0"/>
        <v>8.9285714285714281E-3</v>
      </c>
      <c r="G10" s="14">
        <f>SUM(G5:G9)</f>
        <v>495</v>
      </c>
      <c r="H10" s="16">
        <f t="shared" si="1"/>
        <v>0.8839285714285714</v>
      </c>
      <c r="I10" s="14">
        <f>SUM(I5:I9)</f>
        <v>60</v>
      </c>
      <c r="J10" s="16">
        <f t="shared" si="2"/>
        <v>0.10714285714285714</v>
      </c>
    </row>
    <row r="11" spans="1:10" ht="18" customHeight="1" x14ac:dyDescent="0.25">
      <c r="A11" s="6"/>
      <c r="B11" s="6"/>
      <c r="C11" s="6"/>
      <c r="D11" s="7"/>
      <c r="E11" s="7"/>
      <c r="F11" s="7"/>
      <c r="G11" s="7"/>
      <c r="H11" s="7"/>
      <c r="I11" s="7"/>
      <c r="J11" s="7"/>
    </row>
    <row r="12" spans="1:10" ht="18" customHeight="1" x14ac:dyDescent="0.25">
      <c r="A12" s="6" t="s">
        <v>43</v>
      </c>
      <c r="B12" s="6" t="s">
        <v>22</v>
      </c>
      <c r="C12" s="6" t="s">
        <v>44</v>
      </c>
      <c r="D12" s="7">
        <v>230</v>
      </c>
      <c r="E12" s="8">
        <v>0</v>
      </c>
      <c r="F12" s="9">
        <f t="shared" ref="F12:F33" si="3">E12/D12</f>
        <v>0</v>
      </c>
      <c r="G12" s="7">
        <v>206</v>
      </c>
      <c r="H12" s="9">
        <f t="shared" ref="H12:H33" si="4">G12/D12</f>
        <v>0.89565217391304353</v>
      </c>
      <c r="I12" s="7">
        <v>24</v>
      </c>
      <c r="J12" s="9">
        <f t="shared" ref="J12:J33" si="5">I12/D12</f>
        <v>0.10434782608695652</v>
      </c>
    </row>
    <row r="13" spans="1:10" ht="18" customHeight="1" x14ac:dyDescent="0.25">
      <c r="A13" s="6" t="s">
        <v>43</v>
      </c>
      <c r="B13" s="6" t="s">
        <v>22</v>
      </c>
      <c r="C13" s="6" t="s">
        <v>45</v>
      </c>
      <c r="D13" s="7">
        <v>269</v>
      </c>
      <c r="E13" s="7">
        <v>1</v>
      </c>
      <c r="F13" s="9">
        <f t="shared" si="3"/>
        <v>3.7174721189591076E-3</v>
      </c>
      <c r="G13" s="7">
        <v>230</v>
      </c>
      <c r="H13" s="9">
        <f t="shared" si="4"/>
        <v>0.85501858736059477</v>
      </c>
      <c r="I13" s="7">
        <v>38</v>
      </c>
      <c r="J13" s="9">
        <f t="shared" si="5"/>
        <v>0.14126394052044611</v>
      </c>
    </row>
    <row r="14" spans="1:10" ht="18" customHeight="1" x14ac:dyDescent="0.25">
      <c r="A14" s="6" t="s">
        <v>43</v>
      </c>
      <c r="B14" s="6" t="s">
        <v>22</v>
      </c>
      <c r="C14" s="6" t="s">
        <v>46</v>
      </c>
      <c r="D14" s="7">
        <v>208</v>
      </c>
      <c r="E14" s="8">
        <v>0</v>
      </c>
      <c r="F14" s="9">
        <f t="shared" si="3"/>
        <v>0</v>
      </c>
      <c r="G14" s="7">
        <v>188</v>
      </c>
      <c r="H14" s="9">
        <f t="shared" si="4"/>
        <v>0.90384615384615385</v>
      </c>
      <c r="I14" s="7">
        <v>20</v>
      </c>
      <c r="J14" s="9">
        <f t="shared" si="5"/>
        <v>9.6153846153846159E-2</v>
      </c>
    </row>
    <row r="15" spans="1:10" ht="18" customHeight="1" x14ac:dyDescent="0.25">
      <c r="A15" s="6" t="s">
        <v>43</v>
      </c>
      <c r="B15" s="6" t="s">
        <v>22</v>
      </c>
      <c r="C15" s="6" t="s">
        <v>47</v>
      </c>
      <c r="D15" s="7">
        <v>225</v>
      </c>
      <c r="E15" s="8">
        <v>0</v>
      </c>
      <c r="F15" s="9">
        <f t="shared" si="3"/>
        <v>0</v>
      </c>
      <c r="G15" s="7">
        <v>201</v>
      </c>
      <c r="H15" s="9">
        <f t="shared" si="4"/>
        <v>0.89333333333333331</v>
      </c>
      <c r="I15" s="7">
        <v>24</v>
      </c>
      <c r="J15" s="9">
        <f t="shared" si="5"/>
        <v>0.10666666666666667</v>
      </c>
    </row>
    <row r="16" spans="1:10" s="34" customFormat="1" ht="18" customHeight="1" x14ac:dyDescent="0.25">
      <c r="A16" s="6" t="s">
        <v>43</v>
      </c>
      <c r="B16" s="6" t="s">
        <v>22</v>
      </c>
      <c r="C16" s="35" t="s">
        <v>168</v>
      </c>
      <c r="D16" s="31">
        <v>350</v>
      </c>
      <c r="E16" s="31">
        <v>39</v>
      </c>
      <c r="F16" s="9">
        <f t="shared" si="3"/>
        <v>0.11142857142857143</v>
      </c>
      <c r="G16" s="31">
        <v>292</v>
      </c>
      <c r="H16" s="9">
        <f t="shared" si="4"/>
        <v>0.8342857142857143</v>
      </c>
      <c r="I16" s="31">
        <v>19</v>
      </c>
      <c r="J16" s="9">
        <f t="shared" si="5"/>
        <v>5.4285714285714284E-2</v>
      </c>
    </row>
    <row r="17" spans="1:10" ht="18" customHeight="1" x14ac:dyDescent="0.25">
      <c r="A17" s="13" t="s">
        <v>43</v>
      </c>
      <c r="B17" s="13" t="s">
        <v>22</v>
      </c>
      <c r="C17" s="13" t="s">
        <v>36</v>
      </c>
      <c r="D17" s="14">
        <f>SUM(D12:D16)</f>
        <v>1282</v>
      </c>
      <c r="E17" s="15">
        <f>SUM(E12:E16)</f>
        <v>40</v>
      </c>
      <c r="F17" s="16">
        <f t="shared" si="3"/>
        <v>3.1201248049921998E-2</v>
      </c>
      <c r="G17" s="14">
        <f>SUM(G12:G16)</f>
        <v>1117</v>
      </c>
      <c r="H17" s="16">
        <f t="shared" si="4"/>
        <v>0.87129485179407173</v>
      </c>
      <c r="I17" s="14">
        <f>SUM(I12:I16)</f>
        <v>125</v>
      </c>
      <c r="J17" s="16">
        <f t="shared" si="5"/>
        <v>9.750390015600624E-2</v>
      </c>
    </row>
    <row r="18" spans="1:10" ht="18" customHeight="1" x14ac:dyDescent="0.25">
      <c r="A18" s="6"/>
      <c r="B18" s="6"/>
      <c r="C18" s="6"/>
      <c r="D18" s="7"/>
      <c r="E18" s="8"/>
      <c r="F18" s="8"/>
      <c r="G18" s="7"/>
      <c r="H18" s="7"/>
      <c r="I18" s="7"/>
      <c r="J18" s="7"/>
    </row>
    <row r="19" spans="1:10" ht="18" customHeight="1" x14ac:dyDescent="0.25">
      <c r="A19" s="6" t="s">
        <v>43</v>
      </c>
      <c r="B19" s="6" t="s">
        <v>23</v>
      </c>
      <c r="C19" s="6" t="s">
        <v>44</v>
      </c>
      <c r="D19" s="7">
        <v>605</v>
      </c>
      <c r="E19" s="7">
        <v>80</v>
      </c>
      <c r="F19" s="9">
        <f t="shared" si="3"/>
        <v>0.13223140495867769</v>
      </c>
      <c r="G19" s="7">
        <v>486</v>
      </c>
      <c r="H19" s="9">
        <f t="shared" si="4"/>
        <v>0.80330578512396689</v>
      </c>
      <c r="I19" s="7">
        <v>39</v>
      </c>
      <c r="J19" s="9">
        <f t="shared" si="5"/>
        <v>6.4462809917355368E-2</v>
      </c>
    </row>
    <row r="20" spans="1:10" ht="18" customHeight="1" x14ac:dyDescent="0.25">
      <c r="A20" s="6" t="s">
        <v>43</v>
      </c>
      <c r="B20" s="6" t="s">
        <v>23</v>
      </c>
      <c r="C20" s="6" t="s">
        <v>45</v>
      </c>
      <c r="D20" s="7">
        <v>589</v>
      </c>
      <c r="E20" s="7">
        <v>58</v>
      </c>
      <c r="F20" s="9">
        <f t="shared" si="3"/>
        <v>9.8471986417657045E-2</v>
      </c>
      <c r="G20" s="7">
        <v>482</v>
      </c>
      <c r="H20" s="9">
        <f t="shared" si="4"/>
        <v>0.8183361629881154</v>
      </c>
      <c r="I20" s="7">
        <v>49</v>
      </c>
      <c r="J20" s="9">
        <f t="shared" si="5"/>
        <v>8.3191850594227498E-2</v>
      </c>
    </row>
    <row r="21" spans="1:10" ht="18" customHeight="1" x14ac:dyDescent="0.25">
      <c r="A21" s="6" t="s">
        <v>43</v>
      </c>
      <c r="B21" s="6" t="s">
        <v>23</v>
      </c>
      <c r="C21" s="6" t="s">
        <v>46</v>
      </c>
      <c r="D21" s="7">
        <v>578</v>
      </c>
      <c r="E21" s="7">
        <v>69</v>
      </c>
      <c r="F21" s="9">
        <f t="shared" si="3"/>
        <v>0.11937716262975778</v>
      </c>
      <c r="G21" s="7">
        <v>472</v>
      </c>
      <c r="H21" s="9">
        <f t="shared" si="4"/>
        <v>0.81660899653979235</v>
      </c>
      <c r="I21" s="7">
        <v>37</v>
      </c>
      <c r="J21" s="9">
        <f t="shared" si="5"/>
        <v>6.4013840830449822E-2</v>
      </c>
    </row>
    <row r="22" spans="1:10" ht="18" customHeight="1" x14ac:dyDescent="0.25">
      <c r="A22" s="6" t="s">
        <v>43</v>
      </c>
      <c r="B22" s="6" t="s">
        <v>23</v>
      </c>
      <c r="C22" s="6" t="s">
        <v>47</v>
      </c>
      <c r="D22" s="7">
        <v>663</v>
      </c>
      <c r="E22" s="7">
        <v>88</v>
      </c>
      <c r="F22" s="9">
        <f t="shared" si="3"/>
        <v>0.13273001508295626</v>
      </c>
      <c r="G22" s="7">
        <v>510</v>
      </c>
      <c r="H22" s="9">
        <f t="shared" si="4"/>
        <v>0.76923076923076927</v>
      </c>
      <c r="I22" s="7">
        <v>65</v>
      </c>
      <c r="J22" s="9">
        <f t="shared" si="5"/>
        <v>9.8039215686274508E-2</v>
      </c>
    </row>
    <row r="23" spans="1:10" s="34" customFormat="1" ht="18" customHeight="1" x14ac:dyDescent="0.25">
      <c r="A23" s="6" t="s">
        <v>43</v>
      </c>
      <c r="B23" s="6" t="s">
        <v>23</v>
      </c>
      <c r="C23" s="35" t="s">
        <v>168</v>
      </c>
      <c r="D23" s="31">
        <v>616</v>
      </c>
      <c r="E23" s="31">
        <v>95</v>
      </c>
      <c r="F23" s="9">
        <f t="shared" si="3"/>
        <v>0.15422077922077923</v>
      </c>
      <c r="G23" s="31">
        <v>482</v>
      </c>
      <c r="H23" s="9">
        <f t="shared" si="4"/>
        <v>0.78246753246753242</v>
      </c>
      <c r="I23" s="31">
        <v>39</v>
      </c>
      <c r="J23" s="9">
        <f t="shared" si="5"/>
        <v>6.3311688311688305E-2</v>
      </c>
    </row>
    <row r="24" spans="1:10" ht="18" customHeight="1" x14ac:dyDescent="0.25">
      <c r="A24" s="13" t="s">
        <v>43</v>
      </c>
      <c r="B24" s="13" t="s">
        <v>23</v>
      </c>
      <c r="C24" s="13" t="s">
        <v>36</v>
      </c>
      <c r="D24" s="14">
        <f>SUM(D19:D23)</f>
        <v>3051</v>
      </c>
      <c r="E24" s="15">
        <f>SUM(E19:E23)</f>
        <v>390</v>
      </c>
      <c r="F24" s="16">
        <f t="shared" si="3"/>
        <v>0.12782694198623401</v>
      </c>
      <c r="G24" s="14">
        <f>SUM(G19:G23)</f>
        <v>2432</v>
      </c>
      <c r="H24" s="16">
        <f t="shared" si="4"/>
        <v>0.79711569977056707</v>
      </c>
      <c r="I24" s="14">
        <f>SUM(I19:I23)</f>
        <v>229</v>
      </c>
      <c r="J24" s="16">
        <f t="shared" si="5"/>
        <v>7.5057358243198952E-2</v>
      </c>
    </row>
    <row r="25" spans="1:10" ht="18" customHeight="1" x14ac:dyDescent="0.25">
      <c r="A25" s="6"/>
      <c r="B25" s="6"/>
      <c r="C25" s="6"/>
      <c r="D25" s="7"/>
      <c r="E25" s="7"/>
      <c r="F25" s="7"/>
      <c r="G25" s="7"/>
      <c r="H25" s="7"/>
      <c r="I25" s="7"/>
      <c r="J25" s="7"/>
    </row>
    <row r="26" spans="1:10" ht="18" customHeight="1" x14ac:dyDescent="0.25">
      <c r="A26" s="6" t="s">
        <v>43</v>
      </c>
      <c r="B26" s="6" t="s">
        <v>24</v>
      </c>
      <c r="C26" s="6" t="s">
        <v>44</v>
      </c>
      <c r="D26" s="7">
        <v>5</v>
      </c>
      <c r="E26" s="7">
        <v>1</v>
      </c>
      <c r="F26" s="9">
        <f t="shared" si="3"/>
        <v>0.2</v>
      </c>
      <c r="G26" s="7">
        <v>3</v>
      </c>
      <c r="H26" s="9">
        <f t="shared" si="4"/>
        <v>0.6</v>
      </c>
      <c r="I26" s="7">
        <v>1</v>
      </c>
      <c r="J26" s="9">
        <f t="shared" si="5"/>
        <v>0.2</v>
      </c>
    </row>
    <row r="27" spans="1:10" ht="18" customHeight="1" x14ac:dyDescent="0.25">
      <c r="A27" s="6" t="s">
        <v>43</v>
      </c>
      <c r="B27" s="6" t="s">
        <v>24</v>
      </c>
      <c r="C27" s="6" t="s">
        <v>45</v>
      </c>
      <c r="D27" s="7">
        <v>1</v>
      </c>
      <c r="E27" s="8">
        <v>0</v>
      </c>
      <c r="F27" s="9">
        <f t="shared" si="3"/>
        <v>0</v>
      </c>
      <c r="G27" s="7">
        <v>1</v>
      </c>
      <c r="H27" s="9">
        <f t="shared" si="4"/>
        <v>1</v>
      </c>
      <c r="I27" s="8">
        <v>0</v>
      </c>
      <c r="J27" s="9">
        <f t="shared" si="5"/>
        <v>0</v>
      </c>
    </row>
    <row r="28" spans="1:10" ht="18" customHeight="1" x14ac:dyDescent="0.25">
      <c r="A28" s="6" t="s">
        <v>43</v>
      </c>
      <c r="B28" s="6" t="s">
        <v>24</v>
      </c>
      <c r="C28" s="6" t="s">
        <v>46</v>
      </c>
      <c r="D28" s="7">
        <v>2</v>
      </c>
      <c r="E28" s="7">
        <v>1</v>
      </c>
      <c r="F28" s="9">
        <f t="shared" si="3"/>
        <v>0.5</v>
      </c>
      <c r="G28" s="7">
        <v>1</v>
      </c>
      <c r="H28" s="9">
        <f t="shared" si="4"/>
        <v>0.5</v>
      </c>
      <c r="I28" s="8">
        <v>0</v>
      </c>
      <c r="J28" s="9">
        <f t="shared" si="5"/>
        <v>0</v>
      </c>
    </row>
    <row r="29" spans="1:10" ht="18" customHeight="1" x14ac:dyDescent="0.25">
      <c r="A29" s="6" t="s">
        <v>43</v>
      </c>
      <c r="B29" s="6" t="s">
        <v>24</v>
      </c>
      <c r="C29" s="6" t="s">
        <v>47</v>
      </c>
      <c r="D29" s="7">
        <v>0</v>
      </c>
      <c r="E29" s="7">
        <v>0</v>
      </c>
      <c r="F29" s="9">
        <v>0</v>
      </c>
      <c r="G29" s="7">
        <v>0</v>
      </c>
      <c r="H29" s="9">
        <v>0</v>
      </c>
      <c r="I29" s="8">
        <v>0</v>
      </c>
      <c r="J29" s="9">
        <v>0</v>
      </c>
    </row>
    <row r="30" spans="1:10" s="34" customFormat="1" ht="18" customHeight="1" x14ac:dyDescent="0.25">
      <c r="A30" s="6" t="s">
        <v>43</v>
      </c>
      <c r="B30" s="6" t="s">
        <v>24</v>
      </c>
      <c r="C30" s="35" t="s">
        <v>168</v>
      </c>
      <c r="D30" s="31">
        <v>4</v>
      </c>
      <c r="E30" s="31">
        <v>1</v>
      </c>
      <c r="F30" s="9">
        <f t="shared" si="3"/>
        <v>0.25</v>
      </c>
      <c r="G30" s="31">
        <v>3</v>
      </c>
      <c r="H30" s="9">
        <f t="shared" si="4"/>
        <v>0.75</v>
      </c>
      <c r="I30" s="36">
        <v>0</v>
      </c>
      <c r="J30" s="9">
        <f t="shared" si="5"/>
        <v>0</v>
      </c>
    </row>
    <row r="31" spans="1:10" ht="18" customHeight="1" x14ac:dyDescent="0.25">
      <c r="A31" s="13" t="s">
        <v>43</v>
      </c>
      <c r="B31" s="13" t="s">
        <v>24</v>
      </c>
      <c r="C31" s="13" t="s">
        <v>36</v>
      </c>
      <c r="D31" s="14">
        <f>SUM(D26:D30)</f>
        <v>12</v>
      </c>
      <c r="E31" s="14">
        <f>SUM(E26:E30)</f>
        <v>3</v>
      </c>
      <c r="F31" s="16">
        <f t="shared" si="3"/>
        <v>0.25</v>
      </c>
      <c r="G31" s="14">
        <f>SUM(G26:G30)</f>
        <v>8</v>
      </c>
      <c r="H31" s="16">
        <f t="shared" si="4"/>
        <v>0.66666666666666663</v>
      </c>
      <c r="I31" s="15">
        <f>SUM(I26:I30)</f>
        <v>1</v>
      </c>
      <c r="J31" s="16">
        <f t="shared" si="5"/>
        <v>8.3333333333333329E-2</v>
      </c>
    </row>
    <row r="32" spans="1:10" ht="18" customHeight="1" x14ac:dyDescent="0.25">
      <c r="A32" s="6"/>
      <c r="B32" s="6"/>
      <c r="C32" s="6"/>
      <c r="D32" s="7"/>
      <c r="E32" s="7"/>
      <c r="F32" s="7"/>
      <c r="G32" s="7"/>
      <c r="H32" s="9"/>
      <c r="I32" s="8"/>
      <c r="J32" s="8"/>
    </row>
    <row r="33" spans="1:10" ht="18" customHeight="1" x14ac:dyDescent="0.25">
      <c r="A33" s="13" t="s">
        <v>43</v>
      </c>
      <c r="B33" s="71" t="s">
        <v>36</v>
      </c>
      <c r="C33" s="71"/>
      <c r="D33" s="14">
        <f>D10+D17+D24+D31</f>
        <v>4905</v>
      </c>
      <c r="E33" s="14">
        <f>E10+E17+E24+E31</f>
        <v>438</v>
      </c>
      <c r="F33" s="16">
        <f t="shared" si="3"/>
        <v>8.9296636085626907E-2</v>
      </c>
      <c r="G33" s="14">
        <f>G10+G17+G24+G31</f>
        <v>4052</v>
      </c>
      <c r="H33" s="16">
        <f t="shared" si="4"/>
        <v>0.82609582059123343</v>
      </c>
      <c r="I33" s="14">
        <f>I10+I17+I24+I31</f>
        <v>415</v>
      </c>
      <c r="J33" s="16">
        <f t="shared" si="5"/>
        <v>8.4607543323139647E-2</v>
      </c>
    </row>
    <row r="34" spans="1:10" ht="18" customHeight="1" x14ac:dyDescent="0.25">
      <c r="A34" s="6"/>
      <c r="B34" s="6"/>
      <c r="C34" s="6"/>
      <c r="D34" s="7"/>
      <c r="E34" s="7"/>
      <c r="F34" s="7"/>
      <c r="G34" s="7"/>
      <c r="H34" s="7"/>
      <c r="I34" s="7"/>
      <c r="J34" s="7"/>
    </row>
    <row r="35" spans="1:10" ht="36" customHeight="1" x14ac:dyDescent="0.25">
      <c r="A35" s="13" t="s">
        <v>48</v>
      </c>
      <c r="B35" s="13" t="s">
        <v>9</v>
      </c>
      <c r="C35" s="13" t="s">
        <v>42</v>
      </c>
      <c r="D35" s="14"/>
      <c r="E35" s="15"/>
      <c r="F35" s="15"/>
      <c r="G35" s="14"/>
      <c r="H35" s="14"/>
      <c r="I35" s="14"/>
      <c r="J35" s="14"/>
    </row>
    <row r="36" spans="1:10" ht="18" customHeight="1" x14ac:dyDescent="0.25">
      <c r="A36" s="6" t="s">
        <v>48</v>
      </c>
      <c r="B36" s="6" t="s">
        <v>10</v>
      </c>
      <c r="C36" s="6" t="s">
        <v>44</v>
      </c>
      <c r="D36" s="7">
        <v>44</v>
      </c>
      <c r="E36" s="8">
        <v>0</v>
      </c>
      <c r="F36" s="9">
        <f t="shared" ref="F36:F64" si="6">E36/D36</f>
        <v>0</v>
      </c>
      <c r="G36" s="7">
        <v>37</v>
      </c>
      <c r="H36" s="9">
        <f t="shared" ref="H36:H64" si="7">G36/D36</f>
        <v>0.84090909090909094</v>
      </c>
      <c r="I36" s="7">
        <v>7</v>
      </c>
      <c r="J36" s="9">
        <f t="shared" ref="J36:J64" si="8">I36/D36</f>
        <v>0.15909090909090909</v>
      </c>
    </row>
    <row r="37" spans="1:10" ht="18" customHeight="1" x14ac:dyDescent="0.25">
      <c r="A37" s="6" t="s">
        <v>48</v>
      </c>
      <c r="B37" s="6" t="s">
        <v>10</v>
      </c>
      <c r="C37" s="6" t="s">
        <v>45</v>
      </c>
      <c r="D37" s="7">
        <v>18</v>
      </c>
      <c r="E37" s="7">
        <v>1</v>
      </c>
      <c r="F37" s="9">
        <f t="shared" si="6"/>
        <v>5.5555555555555552E-2</v>
      </c>
      <c r="G37" s="7">
        <v>12</v>
      </c>
      <c r="H37" s="9">
        <f t="shared" si="7"/>
        <v>0.66666666666666663</v>
      </c>
      <c r="I37" s="7">
        <v>5</v>
      </c>
      <c r="J37" s="9">
        <f t="shared" si="8"/>
        <v>0.27777777777777779</v>
      </c>
    </row>
    <row r="38" spans="1:10" ht="18" customHeight="1" x14ac:dyDescent="0.25">
      <c r="A38" s="6" t="s">
        <v>48</v>
      </c>
      <c r="B38" s="6" t="s">
        <v>10</v>
      </c>
      <c r="C38" s="6" t="s">
        <v>46</v>
      </c>
      <c r="D38" s="7">
        <v>17</v>
      </c>
      <c r="E38" s="8">
        <v>0</v>
      </c>
      <c r="F38" s="9">
        <f t="shared" si="6"/>
        <v>0</v>
      </c>
      <c r="G38" s="7">
        <v>12</v>
      </c>
      <c r="H38" s="9">
        <f t="shared" si="7"/>
        <v>0.70588235294117652</v>
      </c>
      <c r="I38" s="7">
        <v>5</v>
      </c>
      <c r="J38" s="9">
        <f t="shared" si="8"/>
        <v>0.29411764705882354</v>
      </c>
    </row>
    <row r="39" spans="1:10" ht="18" customHeight="1" x14ac:dyDescent="0.25">
      <c r="A39" s="6" t="s">
        <v>48</v>
      </c>
      <c r="B39" s="6" t="s">
        <v>10</v>
      </c>
      <c r="C39" s="6" t="s">
        <v>47</v>
      </c>
      <c r="D39" s="7">
        <v>22</v>
      </c>
      <c r="E39" s="8">
        <v>0</v>
      </c>
      <c r="F39" s="9">
        <f t="shared" si="6"/>
        <v>0</v>
      </c>
      <c r="G39" s="7">
        <v>17</v>
      </c>
      <c r="H39" s="9">
        <f t="shared" si="7"/>
        <v>0.77272727272727271</v>
      </c>
      <c r="I39" s="7">
        <v>5</v>
      </c>
      <c r="J39" s="9">
        <f t="shared" si="8"/>
        <v>0.22727272727272727</v>
      </c>
    </row>
    <row r="40" spans="1:10" s="34" customFormat="1" ht="18" customHeight="1" x14ac:dyDescent="0.25">
      <c r="A40" s="6" t="s">
        <v>48</v>
      </c>
      <c r="B40" s="6" t="s">
        <v>10</v>
      </c>
      <c r="C40" s="35" t="s">
        <v>168</v>
      </c>
      <c r="D40" s="31">
        <v>43</v>
      </c>
      <c r="E40" s="36">
        <v>0</v>
      </c>
      <c r="F40" s="9">
        <f t="shared" si="6"/>
        <v>0</v>
      </c>
      <c r="G40" s="31">
        <v>35</v>
      </c>
      <c r="H40" s="9">
        <f t="shared" si="7"/>
        <v>0.81395348837209303</v>
      </c>
      <c r="I40" s="31">
        <v>8</v>
      </c>
      <c r="J40" s="9">
        <f t="shared" si="8"/>
        <v>0.18604651162790697</v>
      </c>
    </row>
    <row r="41" spans="1:10" ht="18" customHeight="1" x14ac:dyDescent="0.25">
      <c r="A41" s="13" t="s">
        <v>48</v>
      </c>
      <c r="B41" s="13" t="s">
        <v>10</v>
      </c>
      <c r="C41" s="13" t="s">
        <v>36</v>
      </c>
      <c r="D41" s="14">
        <f>SUM(D36:D40)</f>
        <v>144</v>
      </c>
      <c r="E41" s="15">
        <f>SUM(E36:E40)</f>
        <v>1</v>
      </c>
      <c r="F41" s="16">
        <f t="shared" si="6"/>
        <v>6.9444444444444441E-3</v>
      </c>
      <c r="G41" s="14">
        <f>SUM(G36:G40)</f>
        <v>113</v>
      </c>
      <c r="H41" s="16">
        <f t="shared" si="7"/>
        <v>0.78472222222222221</v>
      </c>
      <c r="I41" s="14">
        <f>SUM(I36:I40)</f>
        <v>30</v>
      </c>
      <c r="J41" s="16">
        <f t="shared" si="8"/>
        <v>0.20833333333333334</v>
      </c>
    </row>
    <row r="42" spans="1:10" ht="18" customHeight="1" x14ac:dyDescent="0.25">
      <c r="A42" s="6"/>
      <c r="B42" s="6"/>
      <c r="C42" s="6"/>
      <c r="D42" s="7"/>
      <c r="E42" s="8"/>
      <c r="F42" s="8"/>
      <c r="G42" s="7"/>
      <c r="H42" s="7"/>
      <c r="I42" s="7"/>
      <c r="J42" s="7"/>
    </row>
    <row r="43" spans="1:10" ht="18" customHeight="1" x14ac:dyDescent="0.25">
      <c r="A43" s="6" t="s">
        <v>48</v>
      </c>
      <c r="B43" s="6" t="s">
        <v>22</v>
      </c>
      <c r="C43" s="6" t="s">
        <v>44</v>
      </c>
      <c r="D43" s="7">
        <v>1</v>
      </c>
      <c r="E43" s="8">
        <v>0</v>
      </c>
      <c r="F43" s="9">
        <f t="shared" si="6"/>
        <v>0</v>
      </c>
      <c r="G43" s="8">
        <v>0</v>
      </c>
      <c r="H43" s="9">
        <f t="shared" si="7"/>
        <v>0</v>
      </c>
      <c r="I43" s="7">
        <v>1</v>
      </c>
      <c r="J43" s="9">
        <f t="shared" si="8"/>
        <v>1</v>
      </c>
    </row>
    <row r="44" spans="1:10" ht="18" customHeight="1" x14ac:dyDescent="0.25">
      <c r="A44" s="6" t="s">
        <v>48</v>
      </c>
      <c r="B44" s="6" t="s">
        <v>22</v>
      </c>
      <c r="C44" s="6" t="s">
        <v>45</v>
      </c>
      <c r="D44" s="7">
        <v>6</v>
      </c>
      <c r="E44" s="8">
        <v>0</v>
      </c>
      <c r="F44" s="9">
        <f t="shared" si="6"/>
        <v>0</v>
      </c>
      <c r="G44" s="7">
        <v>3</v>
      </c>
      <c r="H44" s="9">
        <f t="shared" si="7"/>
        <v>0.5</v>
      </c>
      <c r="I44" s="7">
        <v>3</v>
      </c>
      <c r="J44" s="9">
        <f t="shared" si="8"/>
        <v>0.5</v>
      </c>
    </row>
    <row r="45" spans="1:10" ht="18" customHeight="1" x14ac:dyDescent="0.25">
      <c r="A45" s="6" t="s">
        <v>48</v>
      </c>
      <c r="B45" s="6" t="s">
        <v>22</v>
      </c>
      <c r="C45" s="6" t="s">
        <v>46</v>
      </c>
      <c r="D45" s="7">
        <v>2</v>
      </c>
      <c r="E45" s="8">
        <v>0</v>
      </c>
      <c r="F45" s="9">
        <f t="shared" si="6"/>
        <v>0</v>
      </c>
      <c r="G45" s="7">
        <v>2</v>
      </c>
      <c r="H45" s="9">
        <f t="shared" si="7"/>
        <v>1</v>
      </c>
      <c r="I45" s="8">
        <v>0</v>
      </c>
      <c r="J45" s="9">
        <f t="shared" si="8"/>
        <v>0</v>
      </c>
    </row>
    <row r="46" spans="1:10" ht="18" customHeight="1" x14ac:dyDescent="0.25">
      <c r="A46" s="6" t="s">
        <v>48</v>
      </c>
      <c r="B46" s="6" t="s">
        <v>22</v>
      </c>
      <c r="C46" s="6" t="s">
        <v>47</v>
      </c>
      <c r="D46" s="7">
        <v>8</v>
      </c>
      <c r="E46" s="8">
        <v>0</v>
      </c>
      <c r="F46" s="9">
        <f t="shared" si="6"/>
        <v>0</v>
      </c>
      <c r="G46" s="7">
        <v>5</v>
      </c>
      <c r="H46" s="9">
        <f t="shared" si="7"/>
        <v>0.625</v>
      </c>
      <c r="I46" s="7">
        <v>3</v>
      </c>
      <c r="J46" s="9">
        <f t="shared" si="8"/>
        <v>0.375</v>
      </c>
    </row>
    <row r="47" spans="1:10" s="34" customFormat="1" ht="18" customHeight="1" x14ac:dyDescent="0.25">
      <c r="A47" s="6" t="s">
        <v>48</v>
      </c>
      <c r="B47" s="6" t="s">
        <v>22</v>
      </c>
      <c r="C47" s="35" t="s">
        <v>168</v>
      </c>
      <c r="D47" s="31">
        <v>8</v>
      </c>
      <c r="E47" s="31">
        <v>1</v>
      </c>
      <c r="F47" s="9">
        <f t="shared" si="6"/>
        <v>0.125</v>
      </c>
      <c r="G47" s="31">
        <v>7</v>
      </c>
      <c r="H47" s="9">
        <f t="shared" si="7"/>
        <v>0.875</v>
      </c>
      <c r="I47" s="36">
        <v>0</v>
      </c>
      <c r="J47" s="9">
        <f t="shared" si="8"/>
        <v>0</v>
      </c>
    </row>
    <row r="48" spans="1:10" s="34" customFormat="1" ht="18" customHeight="1" x14ac:dyDescent="0.25">
      <c r="A48" s="13" t="s">
        <v>48</v>
      </c>
      <c r="B48" s="13" t="s">
        <v>22</v>
      </c>
      <c r="C48" s="37" t="s">
        <v>36</v>
      </c>
      <c r="D48" s="38">
        <f>SUM(D43:D47)</f>
        <v>25</v>
      </c>
      <c r="E48" s="38">
        <f>SUM(E43:E47)</f>
        <v>1</v>
      </c>
      <c r="F48" s="16">
        <f t="shared" si="6"/>
        <v>0.04</v>
      </c>
      <c r="G48" s="38">
        <f>SUM(G43:G47)</f>
        <v>17</v>
      </c>
      <c r="H48" s="16">
        <f t="shared" si="7"/>
        <v>0.68</v>
      </c>
      <c r="I48" s="39">
        <f>SUM(I43:I47)</f>
        <v>7</v>
      </c>
      <c r="J48" s="16">
        <f t="shared" si="8"/>
        <v>0.28000000000000003</v>
      </c>
    </row>
    <row r="49" spans="1:10" ht="18" customHeight="1" x14ac:dyDescent="0.25">
      <c r="A49" s="6"/>
      <c r="B49" s="6"/>
      <c r="C49" s="6"/>
      <c r="D49" s="7"/>
      <c r="E49" s="8"/>
      <c r="F49" s="8"/>
      <c r="G49" s="7"/>
      <c r="H49" s="7"/>
      <c r="I49" s="7"/>
      <c r="J49" s="7"/>
    </row>
    <row r="50" spans="1:10" ht="18" customHeight="1" x14ac:dyDescent="0.25">
      <c r="A50" s="6" t="s">
        <v>48</v>
      </c>
      <c r="B50" s="6" t="s">
        <v>23</v>
      </c>
      <c r="C50" s="6" t="s">
        <v>44</v>
      </c>
      <c r="D50" s="7">
        <v>272</v>
      </c>
      <c r="E50" s="7">
        <v>29</v>
      </c>
      <c r="F50" s="9">
        <f t="shared" si="6"/>
        <v>0.10661764705882353</v>
      </c>
      <c r="G50" s="7">
        <v>179</v>
      </c>
      <c r="H50" s="9">
        <f t="shared" si="7"/>
        <v>0.65808823529411764</v>
      </c>
      <c r="I50" s="7">
        <v>64</v>
      </c>
      <c r="J50" s="9">
        <f t="shared" si="8"/>
        <v>0.23529411764705882</v>
      </c>
    </row>
    <row r="51" spans="1:10" ht="18" customHeight="1" x14ac:dyDescent="0.25">
      <c r="A51" s="6" t="s">
        <v>48</v>
      </c>
      <c r="B51" s="6" t="s">
        <v>23</v>
      </c>
      <c r="C51" s="6" t="s">
        <v>45</v>
      </c>
      <c r="D51" s="7">
        <v>280</v>
      </c>
      <c r="E51" s="7">
        <v>23</v>
      </c>
      <c r="F51" s="9">
        <f t="shared" si="6"/>
        <v>8.2142857142857142E-2</v>
      </c>
      <c r="G51" s="7">
        <v>211</v>
      </c>
      <c r="H51" s="9">
        <f t="shared" si="7"/>
        <v>0.75357142857142856</v>
      </c>
      <c r="I51" s="7">
        <v>46</v>
      </c>
      <c r="J51" s="9">
        <f t="shared" si="8"/>
        <v>0.16428571428571428</v>
      </c>
    </row>
    <row r="52" spans="1:10" ht="18" customHeight="1" x14ac:dyDescent="0.25">
      <c r="A52" s="6" t="s">
        <v>48</v>
      </c>
      <c r="B52" s="6" t="s">
        <v>23</v>
      </c>
      <c r="C52" s="6" t="s">
        <v>46</v>
      </c>
      <c r="D52" s="7">
        <v>202</v>
      </c>
      <c r="E52" s="7">
        <v>4</v>
      </c>
      <c r="F52" s="9">
        <f t="shared" si="6"/>
        <v>1.9801980198019802E-2</v>
      </c>
      <c r="G52" s="7">
        <v>156</v>
      </c>
      <c r="H52" s="9">
        <f t="shared" si="7"/>
        <v>0.7722772277227723</v>
      </c>
      <c r="I52" s="7">
        <v>42</v>
      </c>
      <c r="J52" s="9">
        <f t="shared" si="8"/>
        <v>0.20792079207920791</v>
      </c>
    </row>
    <row r="53" spans="1:10" ht="18" customHeight="1" x14ac:dyDescent="0.25">
      <c r="A53" s="6" t="s">
        <v>48</v>
      </c>
      <c r="B53" s="6" t="s">
        <v>23</v>
      </c>
      <c r="C53" s="6" t="s">
        <v>47</v>
      </c>
      <c r="D53" s="7">
        <v>248</v>
      </c>
      <c r="E53" s="7">
        <v>13</v>
      </c>
      <c r="F53" s="9">
        <f t="shared" si="6"/>
        <v>5.2419354838709679E-2</v>
      </c>
      <c r="G53" s="7">
        <v>188</v>
      </c>
      <c r="H53" s="9">
        <f t="shared" si="7"/>
        <v>0.75806451612903225</v>
      </c>
      <c r="I53" s="7">
        <v>47</v>
      </c>
      <c r="J53" s="9">
        <f t="shared" si="8"/>
        <v>0.18951612903225806</v>
      </c>
    </row>
    <row r="54" spans="1:10" s="34" customFormat="1" ht="18" customHeight="1" x14ac:dyDescent="0.25">
      <c r="A54" s="6" t="s">
        <v>48</v>
      </c>
      <c r="B54" s="6" t="s">
        <v>23</v>
      </c>
      <c r="C54" s="35" t="s">
        <v>168</v>
      </c>
      <c r="D54" s="31">
        <v>281</v>
      </c>
      <c r="E54" s="31">
        <v>18</v>
      </c>
      <c r="F54" s="9">
        <f t="shared" si="6"/>
        <v>6.4056939501779361E-2</v>
      </c>
      <c r="G54" s="31">
        <v>188</v>
      </c>
      <c r="H54" s="9">
        <f t="shared" si="7"/>
        <v>0.66903914590747326</v>
      </c>
      <c r="I54" s="31">
        <v>75</v>
      </c>
      <c r="J54" s="9">
        <f t="shared" si="8"/>
        <v>0.2669039145907473</v>
      </c>
    </row>
    <row r="55" spans="1:10" ht="18" customHeight="1" x14ac:dyDescent="0.25">
      <c r="A55" s="13" t="s">
        <v>48</v>
      </c>
      <c r="B55" s="13" t="s">
        <v>23</v>
      </c>
      <c r="C55" s="13" t="s">
        <v>36</v>
      </c>
      <c r="D55" s="14">
        <f>SUM(D50:D54)</f>
        <v>1283</v>
      </c>
      <c r="E55" s="14">
        <f>SUM(E50:E54)</f>
        <v>87</v>
      </c>
      <c r="F55" s="16">
        <f t="shared" si="6"/>
        <v>6.780982073265783E-2</v>
      </c>
      <c r="G55" s="14">
        <f>SUM(G50:G54)</f>
        <v>922</v>
      </c>
      <c r="H55" s="16">
        <f t="shared" si="7"/>
        <v>0.71862821512081065</v>
      </c>
      <c r="I55" s="14">
        <f>SUM(I50:I54)</f>
        <v>274</v>
      </c>
      <c r="J55" s="16">
        <f t="shared" si="8"/>
        <v>0.21356196414653156</v>
      </c>
    </row>
    <row r="56" spans="1:10" ht="18" customHeight="1" x14ac:dyDescent="0.25">
      <c r="A56" s="6"/>
      <c r="B56" s="6"/>
      <c r="C56" s="6"/>
      <c r="D56" s="7"/>
      <c r="E56" s="7"/>
      <c r="F56" s="7"/>
      <c r="G56" s="7"/>
      <c r="H56" s="7"/>
      <c r="I56" s="7"/>
      <c r="J56" s="7"/>
    </row>
    <row r="57" spans="1:10" ht="18" customHeight="1" x14ac:dyDescent="0.25">
      <c r="A57" s="6" t="s">
        <v>48</v>
      </c>
      <c r="B57" s="6" t="s">
        <v>24</v>
      </c>
      <c r="C57" s="6" t="s">
        <v>44</v>
      </c>
      <c r="D57" s="7">
        <v>17</v>
      </c>
      <c r="E57" s="8">
        <v>0</v>
      </c>
      <c r="F57" s="9">
        <f t="shared" si="6"/>
        <v>0</v>
      </c>
      <c r="G57" s="7">
        <v>14</v>
      </c>
      <c r="H57" s="9">
        <f t="shared" si="7"/>
        <v>0.82352941176470584</v>
      </c>
      <c r="I57" s="7">
        <v>3</v>
      </c>
      <c r="J57" s="9">
        <f t="shared" si="8"/>
        <v>0.17647058823529413</v>
      </c>
    </row>
    <row r="58" spans="1:10" ht="18" customHeight="1" x14ac:dyDescent="0.25">
      <c r="A58" s="6" t="s">
        <v>48</v>
      </c>
      <c r="B58" s="6" t="s">
        <v>24</v>
      </c>
      <c r="C58" s="6" t="s">
        <v>45</v>
      </c>
      <c r="D58" s="7">
        <v>12</v>
      </c>
      <c r="E58" s="7">
        <v>1</v>
      </c>
      <c r="F58" s="9">
        <f t="shared" si="6"/>
        <v>8.3333333333333329E-2</v>
      </c>
      <c r="G58" s="7">
        <v>10</v>
      </c>
      <c r="H58" s="9">
        <f t="shared" si="7"/>
        <v>0.83333333333333337</v>
      </c>
      <c r="I58" s="7">
        <v>1</v>
      </c>
      <c r="J58" s="9">
        <f t="shared" si="8"/>
        <v>8.3333333333333329E-2</v>
      </c>
    </row>
    <row r="59" spans="1:10" ht="18" customHeight="1" x14ac:dyDescent="0.25">
      <c r="A59" s="6" t="s">
        <v>48</v>
      </c>
      <c r="B59" s="6" t="s">
        <v>24</v>
      </c>
      <c r="C59" s="6" t="s">
        <v>46</v>
      </c>
      <c r="D59" s="7">
        <v>14</v>
      </c>
      <c r="E59" s="7">
        <v>2</v>
      </c>
      <c r="F59" s="9">
        <f t="shared" si="6"/>
        <v>0.14285714285714285</v>
      </c>
      <c r="G59" s="7">
        <v>12</v>
      </c>
      <c r="H59" s="9">
        <f t="shared" si="7"/>
        <v>0.8571428571428571</v>
      </c>
      <c r="I59" s="8">
        <v>0</v>
      </c>
      <c r="J59" s="9">
        <f t="shared" si="8"/>
        <v>0</v>
      </c>
    </row>
    <row r="60" spans="1:10" ht="18" customHeight="1" x14ac:dyDescent="0.25">
      <c r="A60" s="6" t="s">
        <v>48</v>
      </c>
      <c r="B60" s="6" t="s">
        <v>24</v>
      </c>
      <c r="C60" s="6" t="s">
        <v>47</v>
      </c>
      <c r="D60" s="7">
        <v>4</v>
      </c>
      <c r="E60" s="7">
        <v>2</v>
      </c>
      <c r="F60" s="9">
        <f t="shared" si="6"/>
        <v>0.5</v>
      </c>
      <c r="G60" s="7">
        <v>2</v>
      </c>
      <c r="H60" s="9">
        <f t="shared" si="7"/>
        <v>0.5</v>
      </c>
      <c r="I60" s="8">
        <v>0</v>
      </c>
      <c r="J60" s="9">
        <f t="shared" si="8"/>
        <v>0</v>
      </c>
    </row>
    <row r="61" spans="1:10" s="34" customFormat="1" ht="18" customHeight="1" x14ac:dyDescent="0.25">
      <c r="A61" s="6" t="s">
        <v>48</v>
      </c>
      <c r="B61" s="6" t="s">
        <v>24</v>
      </c>
      <c r="C61" s="35" t="s">
        <v>168</v>
      </c>
      <c r="D61" s="31">
        <v>9</v>
      </c>
      <c r="E61" s="36">
        <v>0</v>
      </c>
      <c r="F61" s="9">
        <f t="shared" si="6"/>
        <v>0</v>
      </c>
      <c r="G61" s="31">
        <v>6</v>
      </c>
      <c r="H61" s="9">
        <f t="shared" si="7"/>
        <v>0.66666666666666663</v>
      </c>
      <c r="I61" s="31">
        <v>3</v>
      </c>
      <c r="J61" s="9">
        <f t="shared" si="8"/>
        <v>0.33333333333333331</v>
      </c>
    </row>
    <row r="62" spans="1:10" ht="18" customHeight="1" x14ac:dyDescent="0.25">
      <c r="A62" s="13" t="s">
        <v>48</v>
      </c>
      <c r="B62" s="13" t="s">
        <v>24</v>
      </c>
      <c r="C62" s="13" t="s">
        <v>36</v>
      </c>
      <c r="D62" s="14">
        <f>SUM(D57:D61)</f>
        <v>56</v>
      </c>
      <c r="E62" s="14">
        <f>SUM(E57:E61)</f>
        <v>5</v>
      </c>
      <c r="F62" s="16">
        <f t="shared" si="6"/>
        <v>8.9285714285714288E-2</v>
      </c>
      <c r="G62" s="14">
        <f>SUM(G57:G61)</f>
        <v>44</v>
      </c>
      <c r="H62" s="16">
        <f t="shared" si="7"/>
        <v>0.7857142857142857</v>
      </c>
      <c r="I62" s="15">
        <f>SUM(I57:I61)</f>
        <v>7</v>
      </c>
      <c r="J62" s="16">
        <f t="shared" si="8"/>
        <v>0.125</v>
      </c>
    </row>
    <row r="63" spans="1:10" ht="18" customHeight="1" x14ac:dyDescent="0.25">
      <c r="A63" s="6"/>
      <c r="B63" s="6"/>
      <c r="C63" s="6"/>
      <c r="D63" s="7"/>
      <c r="E63" s="7"/>
      <c r="F63" s="7"/>
      <c r="G63" s="7"/>
      <c r="H63" s="7"/>
      <c r="I63" s="8"/>
      <c r="J63" s="8"/>
    </row>
    <row r="64" spans="1:10" ht="18" customHeight="1" x14ac:dyDescent="0.25">
      <c r="A64" s="13" t="s">
        <v>48</v>
      </c>
      <c r="B64" s="71" t="s">
        <v>36</v>
      </c>
      <c r="C64" s="71"/>
      <c r="D64" s="21">
        <f>D41+D48+D55+D62</f>
        <v>1508</v>
      </c>
      <c r="E64" s="21">
        <f>E41+E48+E55+E62</f>
        <v>94</v>
      </c>
      <c r="F64" s="22">
        <f t="shared" si="6"/>
        <v>6.2334217506631297E-2</v>
      </c>
      <c r="G64" s="21">
        <f>G41+G48+G55+G62</f>
        <v>1096</v>
      </c>
      <c r="H64" s="22">
        <f t="shared" si="7"/>
        <v>0.72679045092838201</v>
      </c>
      <c r="I64" s="21">
        <f>I41+I48+I55+I62</f>
        <v>318</v>
      </c>
      <c r="J64" s="22">
        <f t="shared" si="8"/>
        <v>0.21087533156498675</v>
      </c>
    </row>
    <row r="65" ht="9.9499999999999993" customHeight="1" x14ac:dyDescent="0.25"/>
  </sheetData>
  <autoFilter ref="A4:C4" xr:uid="{00000000-0001-0000-0A00-000000000000}"/>
  <mergeCells count="8">
    <mergeCell ref="A1:D3"/>
    <mergeCell ref="B33:C33"/>
    <mergeCell ref="B64:C64"/>
    <mergeCell ref="E2:J2"/>
    <mergeCell ref="E3:F3"/>
    <mergeCell ref="G3:H3"/>
    <mergeCell ref="I3:J3"/>
    <mergeCell ref="E1:J1"/>
  </mergeCells>
  <pageMargins left="0.75" right="0.75" top="1.1000000000000001" bottom="1.1000000000000001" header="0.4" footer="0.5"/>
  <pageSetup orientation="landscape" horizontalDpi="300" verticalDpi="300" r:id="rId1"/>
  <headerFooter>
    <oddHeader>&amp;CUniversity of Idaho
Grad and Law
First-year Retention by Time Status and Level</oddHeader>
    <oddFooter>&amp;L&amp;A
&amp;F&amp;CPage 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1st Yr. Ret by Level</vt:lpstr>
      <vt:lpstr>Six Yr. Grad by Level</vt:lpstr>
      <vt:lpstr>1st Yr. Ret by College &amp; Level</vt:lpstr>
      <vt:lpstr>Six Yr. Grad by College &amp; Level</vt:lpstr>
      <vt:lpstr>1st Yr. Ret by Gender &amp; Lvl</vt:lpstr>
      <vt:lpstr>Six Yr. Grad by Gender &amp; Lvl</vt:lpstr>
      <vt:lpstr>1st Yr. Ret by College &amp; Gender</vt:lpstr>
      <vt:lpstr>Six Yr. Grad College &amp; Gender</vt:lpstr>
      <vt:lpstr>1st Yr. Ret by FTPT &amp; Level</vt:lpstr>
      <vt:lpstr>Six Yr. Grad by FtPt &amp; Lvl</vt:lpstr>
      <vt:lpstr>Nine Yr. Grad by FtPT &amp; Lvl</vt:lpstr>
      <vt:lpstr>1st Yr. Ret by Col &amp; Program</vt:lpstr>
      <vt:lpstr>Six Yr. Grad by Col &amp; Program</vt:lpstr>
      <vt:lpstr>'1st Yr. Ret by Col &amp; Program'!Print_Titles</vt:lpstr>
      <vt:lpstr>'1st Yr. Ret by College &amp; Gender'!Print_Titles</vt:lpstr>
      <vt:lpstr>'1st Yr. Ret by College &amp; Level'!Print_Titles</vt:lpstr>
      <vt:lpstr>'1st Yr. Ret by FTPT &amp; Level'!Print_Titles</vt:lpstr>
      <vt:lpstr>'1st Yr. Ret by Gender &amp; Lvl'!Print_Titles</vt:lpstr>
      <vt:lpstr>'1st Yr. Ret by Level'!Print_Titles</vt:lpstr>
      <vt:lpstr>'Nine Yr. Grad by FtPT &amp; Lvl'!Print_Titles</vt:lpstr>
      <vt:lpstr>'Six Yr. Grad by Col &amp; Program'!Print_Titles</vt:lpstr>
      <vt:lpstr>'Six Yr. Grad by College &amp; Level'!Print_Titles</vt:lpstr>
      <vt:lpstr>'Six Yr. Grad by FtPt &amp; Lvl'!Print_Titles</vt:lpstr>
      <vt:lpstr>'Six Yr. Grad by Gender &amp; Lvl'!Print_Titles</vt:lpstr>
      <vt:lpstr>'Six Yr. Grad by Level'!Print_Titles</vt:lpstr>
      <vt:lpstr>'Six Yr. Grad College &amp; Gender'!Print_Titles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Erhard-Hudson, KarlaRose (karlarose@uidaho.edu)</dc:creator>
  <cp:lastModifiedBy>Erhard-Hudson, KarlaRose (karlarose@uidaho.edu)</cp:lastModifiedBy>
  <cp:lastPrinted>2022-06-10T19:53:26Z</cp:lastPrinted>
  <dcterms:created xsi:type="dcterms:W3CDTF">2022-05-23T20:19:05Z</dcterms:created>
  <dcterms:modified xsi:type="dcterms:W3CDTF">2022-06-15T18:26:36Z</dcterms:modified>
</cp:coreProperties>
</file>